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d.47\Desktop\"/>
    </mc:Choice>
  </mc:AlternateContent>
  <xr:revisionPtr revIDLastSave="0" documentId="8_{3F75A087-85FF-4D66-98C3-B1FA8132DE85}" xr6:coauthVersionLast="45" xr6:coauthVersionMax="45" xr10:uidLastSave="{00000000-0000-0000-0000-000000000000}"/>
  <bookViews>
    <workbookView xWindow="-120" yWindow="-120" windowWidth="29040" windowHeight="1584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calcPr calcId="181029"/>
</workbook>
</file>

<file path=xl/calcChain.xml><?xml version="1.0" encoding="utf-8"?>
<calcChain xmlns="http://schemas.openxmlformats.org/spreadsheetml/2006/main">
  <c r="E14" i="2" l="1"/>
  <c r="E26" i="2"/>
  <c r="E31" i="2"/>
  <c r="F14" i="2"/>
  <c r="F31" i="2" s="1"/>
  <c r="F26" i="2"/>
  <c r="G14" i="2"/>
  <c r="G31" i="2" s="1"/>
  <c r="D8" i="4" s="1"/>
  <c r="G26" i="2"/>
  <c r="H14" i="2"/>
  <c r="H26" i="2"/>
  <c r="H31" i="2"/>
  <c r="I14" i="2"/>
  <c r="I26" i="2"/>
  <c r="I31" i="2"/>
  <c r="J14" i="2"/>
  <c r="J31" i="2" s="1"/>
  <c r="J26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30" i="2"/>
  <c r="D5" i="4"/>
  <c r="D6" i="4"/>
  <c r="D9" i="4"/>
  <c r="D7" i="4" l="1"/>
  <c r="K31" i="2"/>
  <c r="D3" i="4"/>
  <c r="D4" i="4"/>
</calcChain>
</file>

<file path=xl/sharedStrings.xml><?xml version="1.0" encoding="utf-8"?>
<sst xmlns="http://schemas.openxmlformats.org/spreadsheetml/2006/main" count="167" uniqueCount="125">
  <si>
    <t>Звіт апеляційних судів про розгляд судових справ</t>
  </si>
  <si>
    <t>перше півріччя 2020 року</t>
  </si>
  <si>
    <t>Подають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</si>
  <si>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</si>
  <si>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</si>
  <si>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</si>
  <si>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</si>
  <si>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</si>
  <si>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</si>
  <si>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Херсонський апеляційний суд</t>
  </si>
  <si>
    <t>73000, м. Херсон, вул. 295 Херсонської стрілецької дивізії 1а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</si>
  <si>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</si>
  <si>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</si>
  <si>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</si>
  <si>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</si>
  <si>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</si>
  <si>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</si>
  <si>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азс</t>
  </si>
  <si>
    <t xml:space="preserve">(квартальна) </t>
  </si>
  <si>
    <t>ЗАТВЕРДЖЕНО</t>
  </si>
  <si>
    <t>Розділ 1. Загальні показники здійснення правосуддя</t>
  </si>
  <si>
    <t>Найменування показника</t>
  </si>
  <si>
    <t>А</t>
  </si>
  <si>
    <t>кримінальне судочинство</t>
  </si>
  <si>
    <t>цивільне судочинство</t>
  </si>
  <si>
    <t>Апеляційні скарги у справах  про адміністративні правопорушення</t>
  </si>
  <si>
    <t>у тому числі щодо корупційних правопорушень</t>
  </si>
  <si>
    <t>Заяви про відвід судді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</si>
  <si>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</si>
  <si>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22, 23, 25, 26)</t>
  </si>
  <si>
    <t>Апеляційна скарга на</t>
  </si>
  <si>
    <t>Справи про перегляд судових рішень за нововиявленими або виключними обставинами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</si>
  <si>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</si>
  <si>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>Клопотання про надання дозволу на проведення негласної слідчої (розшукової) дії (ст. 248 КПК)</t>
  </si>
  <si>
    <t>Справи в порядку виконання судових рішень</t>
  </si>
  <si>
    <t>Заяви про відновлення втрачених матеріалів кримінального провадження</t>
  </si>
  <si>
    <t xml:space="preserve">УСЬОГО 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</si>
  <si>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</si>
  <si>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</si>
  <si>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</si>
  <si>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</si>
  <si>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Заяви про відновлення втраченого судового провадження</t>
  </si>
  <si>
    <t xml:space="preserve">Кількість ухвал про визначення підсудності  </t>
  </si>
  <si>
    <t>вироки</t>
  </si>
  <si>
    <t>ухвали</t>
  </si>
  <si>
    <t>ухвали слідчих суддів</t>
  </si>
  <si>
    <t>рішення</t>
  </si>
  <si>
    <t>судові накази</t>
  </si>
  <si>
    <t xml:space="preserve"> № рядка</t>
  </si>
  <si>
    <t>В</t>
  </si>
  <si>
    <t>Перебувало в провадженні  апеляційних скарг і матеріалів</t>
  </si>
  <si>
    <t xml:space="preserve">усього </t>
  </si>
  <si>
    <t>у тому числі надійшло у звітному періоді</t>
  </si>
  <si>
    <t>Розглянуто апеляційних скарг і матеріалів</t>
  </si>
  <si>
    <t xml:space="preserve"> у т.ч. задоволено</t>
  </si>
  <si>
    <t>х</t>
  </si>
  <si>
    <t>Залишок нерозглянутих апеляційних скарг і матеріалів на кінець звітного періоду</t>
  </si>
  <si>
    <t>в т. ч.  не розгля-нутих понад 1 рік</t>
  </si>
  <si>
    <t>Розділ 2.  Розгляд судових справ і матеріалів</t>
  </si>
  <si>
    <t>За апеляційними скаргами постанову у справах про адміністративне правопорушення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</si>
  <si>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</si>
  <si>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</si>
  <si>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</si>
  <si>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</si>
  <si>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Справи і матеріали</t>
  </si>
  <si>
    <t>кримінального  судочинства</t>
  </si>
  <si>
    <t>цивільного  судочинства</t>
  </si>
  <si>
    <t>про адміністративні правопорушення</t>
  </si>
  <si>
    <t>За апеляційними скаргами (за кількістю осіб)</t>
  </si>
  <si>
    <t>Кількість осіб, звільнені з-під варти за результатами розгляду апеляційних скарг</t>
  </si>
  <si>
    <t>Не роглянуто справ на кінець звітного періоду (без урахування зупинених)</t>
  </si>
  <si>
    <t>Загальна кількість нерозглянутих справ, за якими особи тримаються під вартою і рахуються за судами понад 6 місяців</t>
  </si>
  <si>
    <t xml:space="preserve">Кримінальне провадження направлено з одного суду до іншого в межах юрисдикції різних апеляційних судів 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</si>
  <si>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</si>
  <si>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</si>
  <si>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Справи, що надійшли з інших судів  та після скасування судового рішення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</si>
  <si>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</si>
  <si>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За апеляційними скаргами</t>
  </si>
  <si>
    <t xml:space="preserve">Суб'єкти звернення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</si>
  <si>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</si>
  <si>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</si>
  <si>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</si>
  <si>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</si>
  <si>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</si>
  <si>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</si>
  <si>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державні органи</t>
  </si>
  <si>
    <t>вироків</t>
  </si>
  <si>
    <t>ухвал</t>
  </si>
  <si>
    <t>ухвал слідчих суддів</t>
  </si>
  <si>
    <t>понад 6 місяців до 1 року</t>
  </si>
  <si>
    <t>понад 1 рік до 2 років</t>
  </si>
  <si>
    <t>справ</t>
  </si>
  <si>
    <t>осіб</t>
  </si>
  <si>
    <t>рішень</t>
  </si>
  <si>
    <t>судових наказів</t>
  </si>
  <si>
    <t>Кількість закінчених провадженням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</si>
  <si>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</si>
  <si>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</si>
  <si>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</si>
  <si>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№ рядка</t>
  </si>
  <si>
    <t>понад 2-х років до        3-х років включно</t>
  </si>
  <si>
    <t>Кількість</t>
  </si>
  <si>
    <t>понад 3 роки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</si>
  <si>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</si>
  <si>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</si>
  <si>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у тому числі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</si>
  <si>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</si>
  <si>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</si>
  <si>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</si>
  <si>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</si>
  <si>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</si>
  <si>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</si>
  <si>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</si>
  <si>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</si>
  <si>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</si>
  <si>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</si>
  <si>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цивільного  судочинства, %</t>
  </si>
  <si>
    <t>про адміністративні правопорушення, %</t>
  </si>
  <si>
    <t>(підпис)</t>
  </si>
  <si>
    <t>О.І. Коровайко</t>
  </si>
  <si>
    <t>(П.І.Б.)</t>
  </si>
  <si>
    <t>С.М. Волощук</t>
  </si>
  <si>
    <t>(0552) 420168</t>
  </si>
  <si>
    <t>inbox@ksa.court.gov.ua</t>
  </si>
  <si>
    <t>3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</si>
</sst>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0"/>
      <name val="Times New Roman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12"/>
      <name val="Times New Roman"/>
    </font>
    <font>
      <b/>
      <i/>
      <sz val="10"/>
      <name val="Times New Roman"/>
      <charset val="204"/>
    </font>
    <font>
      <b/>
      <sz val="9"/>
      <name val="Times New Roman"/>
    </font>
    <font>
      <sz val="9"/>
      <name val="Times New Roman"/>
    </font>
    <font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5" fillId="0" borderId="7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vertical="center"/>
    </xf>
    <xf numFmtId="0" fontId="10" fillId="0" borderId="12" xfId="0" applyNumberFormat="1" applyFont="1" applyFill="1" applyBorder="1" applyAlignment="1" applyProtection="1">
      <alignment vertical="center"/>
    </xf>
    <xf numFmtId="0" fontId="17" fillId="0" borderId="7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3" fontId="19" fillId="0" borderId="12" xfId="0" applyNumberFormat="1" applyFont="1" applyFill="1" applyBorder="1" applyAlignment="1" applyProtection="1">
      <alignment horizontal="righ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/>
    <xf numFmtId="3" fontId="20" fillId="0" borderId="5" xfId="0" applyNumberFormat="1" applyFont="1" applyFill="1" applyBorder="1" applyAlignment="1" applyProtection="1">
      <alignment horizontal="right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/>
    </xf>
    <xf numFmtId="3" fontId="12" fillId="0" borderId="12" xfId="0" applyNumberFormat="1" applyFont="1" applyFill="1" applyBorder="1" applyAlignment="1" applyProtection="1">
      <alignment horizontal="right" vertical="center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0" fontId="21" fillId="0" borderId="2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left" vertical="center" wrapText="1"/>
    </xf>
    <xf numFmtId="49" fontId="25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6" fillId="0" borderId="2" xfId="0" applyNumberFormat="1" applyFont="1" applyFill="1" applyBorder="1" applyAlignment="1" applyProtection="1"/>
    <xf numFmtId="0" fontId="25" fillId="0" borderId="12" xfId="0" applyNumberFormat="1" applyFont="1" applyFill="1" applyBorder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wrapText="1"/>
    </xf>
    <xf numFmtId="0" fontId="27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29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center"/>
    </xf>
    <xf numFmtId="0" fontId="30" fillId="0" borderId="7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0" fontId="24" fillId="0" borderId="8" xfId="0" applyNumberFormat="1" applyFont="1" applyFill="1" applyBorder="1" applyAlignment="1" applyProtection="1">
      <alignment horizontal="left" vertical="center" wrapText="1"/>
    </xf>
    <xf numFmtId="0" fontId="24" fillId="0" borderId="9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/>
    </xf>
    <xf numFmtId="0" fontId="24" fillId="0" borderId="8" xfId="0" applyNumberFormat="1" applyFont="1" applyFill="1" applyBorder="1" applyAlignment="1" applyProtection="1">
      <alignment horizontal="left" vertical="center"/>
    </xf>
    <xf numFmtId="0" fontId="24" fillId="0" borderId="9" xfId="0" applyNumberFormat="1" applyFont="1" applyFill="1" applyBorder="1" applyAlignment="1" applyProtection="1">
      <alignment horizontal="left" vertical="center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23" fillId="0" borderId="3" xfId="0" applyNumberFormat="1" applyFont="1" applyFill="1" applyBorder="1" applyAlignment="1" applyProtection="1">
      <alignment horizontal="left" vertical="center" wrapText="1"/>
    </xf>
    <xf numFmtId="0" fontId="23" fillId="0" borderId="8" xfId="0" applyNumberFormat="1" applyFont="1" applyFill="1" applyBorder="1" applyAlignment="1" applyProtection="1">
      <alignment horizontal="left" vertical="center" wrapText="1"/>
    </xf>
    <xf numFmtId="0" fontId="23" fillId="0" borderId="9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21" fillId="0" borderId="2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49" fontId="22" fillId="0" borderId="4" xfId="0" applyNumberFormat="1" applyFont="1" applyFill="1" applyBorder="1" applyAlignment="1" applyProtection="1">
      <alignment horizontal="center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</xf>
    <xf numFmtId="49" fontId="22" fillId="0" borderId="6" xfId="0" applyNumberFormat="1" applyFont="1" applyFill="1" applyBorder="1" applyAlignment="1" applyProtection="1">
      <alignment horizontal="center" vertical="center" wrapText="1"/>
    </xf>
    <xf numFmtId="49" fontId="22" fillId="0" borderId="2" xfId="0" applyNumberFormat="1" applyFont="1" applyFill="1" applyBorder="1" applyAlignment="1" applyProtection="1">
      <alignment horizontal="center" vertical="center" wrapText="1"/>
    </xf>
    <xf numFmtId="49" fontId="22" fillId="0" borderId="1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left" vertical="top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85546875" customWidth="1"/>
  </cols>
  <sheetData>
    <row r="1" spans="1:8" ht="12.95" customHeight="1" x14ac:dyDescent="0.2">
      <c r="E1" s="15" t="s">
        <v>11</v>
      </c>
    </row>
    <row r="3" spans="1:8" ht="15.95" customHeight="1" x14ac:dyDescent="0.25">
      <c r="B3" s="80" t="s">
        <v>0</v>
      </c>
      <c r="C3" s="80"/>
      <c r="D3" s="80"/>
      <c r="E3" s="80"/>
      <c r="F3" s="80"/>
      <c r="G3" s="80"/>
      <c r="H3" s="80"/>
    </row>
    <row r="4" spans="1:8" ht="14.45" customHeight="1" x14ac:dyDescent="0.25">
      <c r="B4" s="80"/>
      <c r="C4" s="80"/>
      <c r="D4" s="80"/>
      <c r="E4" s="80"/>
      <c r="F4" s="80"/>
      <c r="G4" s="80"/>
      <c r="H4" s="80"/>
    </row>
    <row r="5" spans="1:8" ht="18.95" customHeight="1" x14ac:dyDescent="0.3">
      <c r="B5" s="81" t="s">
        <v>1</v>
      </c>
      <c r="C5" s="81"/>
      <c r="D5" s="81"/>
      <c r="E5" s="81"/>
      <c r="F5" s="81"/>
      <c r="G5" s="81"/>
      <c r="H5" s="81"/>
    </row>
    <row r="6" spans="1:8" ht="18.95" customHeight="1" x14ac:dyDescent="0.3">
      <c r="B6" s="2"/>
      <c r="C6" s="81"/>
      <c r="D6" s="81"/>
      <c r="E6" s="81"/>
      <c r="F6" s="81"/>
      <c r="G6" s="81"/>
      <c r="H6" s="2"/>
    </row>
    <row r="7" spans="1:8" ht="12.95" customHeight="1" x14ac:dyDescent="0.2">
      <c r="E7" s="16" t="s">
        <v>12</v>
      </c>
    </row>
    <row r="8" spans="1:8" ht="18.95" customHeight="1" x14ac:dyDescent="0.3">
      <c r="D8" s="12"/>
      <c r="F8" s="2"/>
      <c r="G8" s="2"/>
      <c r="H8" s="2"/>
    </row>
    <row r="9" spans="1:8" ht="12.95" customHeight="1" x14ac:dyDescent="0.2">
      <c r="E9" s="16"/>
      <c r="F9" s="8"/>
      <c r="G9" s="8"/>
      <c r="H9" s="8"/>
    </row>
    <row r="10" spans="1:8" ht="12.95" customHeight="1" x14ac:dyDescent="0.2">
      <c r="E10" s="16"/>
      <c r="F10" s="8"/>
      <c r="G10" s="8"/>
      <c r="H10" s="8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82" t="s">
        <v>2</v>
      </c>
      <c r="C12" s="83"/>
      <c r="D12" s="84"/>
      <c r="E12" s="17" t="s">
        <v>13</v>
      </c>
      <c r="F12" s="5"/>
      <c r="G12" s="15" t="s">
        <v>17</v>
      </c>
    </row>
    <row r="13" spans="1:8" ht="12.95" customHeight="1" x14ac:dyDescent="0.2">
      <c r="A13" s="1"/>
      <c r="B13" s="4"/>
      <c r="C13" s="10"/>
      <c r="D13" s="13"/>
      <c r="E13" s="18"/>
      <c r="F13" s="5"/>
      <c r="G13" s="23" t="s">
        <v>18</v>
      </c>
    </row>
    <row r="14" spans="1:8" ht="37.700000000000003" customHeight="1" x14ac:dyDescent="0.2">
      <c r="A14" s="1"/>
      <c r="B14" s="87" t="s">
        <v>3</v>
      </c>
      <c r="C14" s="88"/>
      <c r="D14" s="89"/>
      <c r="E14" s="94" t="s">
        <v>14</v>
      </c>
      <c r="F14" s="5"/>
      <c r="G14" s="23"/>
    </row>
    <row r="15" spans="1:8" ht="12.95" customHeight="1" x14ac:dyDescent="0.2">
      <c r="A15" s="1"/>
      <c r="B15" s="87"/>
      <c r="C15" s="88"/>
      <c r="D15" s="89"/>
      <c r="E15" s="94"/>
      <c r="F15" s="22"/>
      <c r="G15" s="24" t="s">
        <v>19</v>
      </c>
    </row>
    <row r="16" spans="1:8" ht="12.95" customHeight="1" x14ac:dyDescent="0.2">
      <c r="A16" s="1"/>
      <c r="B16" s="87"/>
      <c r="C16" s="88"/>
      <c r="D16" s="89"/>
      <c r="E16" s="94"/>
      <c r="F16" s="85" t="s">
        <v>15</v>
      </c>
      <c r="G16" s="86"/>
      <c r="H16" s="86"/>
    </row>
    <row r="17" spans="1:8" ht="12.95" customHeight="1" x14ac:dyDescent="0.2">
      <c r="A17" s="1"/>
      <c r="B17" s="87"/>
      <c r="C17" s="88"/>
      <c r="D17" s="89"/>
      <c r="E17" s="94"/>
      <c r="F17" s="98" t="s">
        <v>16</v>
      </c>
      <c r="G17" s="99"/>
      <c r="H17" s="99"/>
    </row>
    <row r="18" spans="1:8" ht="24.95" customHeight="1" x14ac:dyDescent="0.2">
      <c r="A18" s="1"/>
      <c r="B18" s="5"/>
      <c r="C18" s="8"/>
      <c r="D18" s="1"/>
      <c r="E18" s="19"/>
      <c r="F18" s="22"/>
    </row>
    <row r="19" spans="1:8" ht="12.95" customHeight="1" x14ac:dyDescent="0.2">
      <c r="A19" s="1"/>
      <c r="B19" s="87"/>
      <c r="C19" s="88"/>
      <c r="D19" s="89"/>
      <c r="E19" s="94"/>
      <c r="F19" s="98"/>
      <c r="G19" s="99"/>
      <c r="H19" s="99"/>
    </row>
    <row r="20" spans="1:8" ht="12.95" customHeight="1" x14ac:dyDescent="0.2">
      <c r="A20" s="1"/>
      <c r="B20" s="87"/>
      <c r="C20" s="88"/>
      <c r="D20" s="89"/>
      <c r="E20" s="94"/>
      <c r="F20" s="85"/>
      <c r="G20" s="86"/>
      <c r="H20" s="86"/>
    </row>
    <row r="21" spans="1:8" ht="12.95" customHeight="1" x14ac:dyDescent="0.2">
      <c r="A21" s="1"/>
      <c r="B21" s="87"/>
      <c r="C21" s="88"/>
      <c r="D21" s="89"/>
      <c r="E21" s="94"/>
      <c r="F21" s="85"/>
      <c r="G21" s="86"/>
      <c r="H21" s="86"/>
    </row>
    <row r="22" spans="1:8" ht="12.95" customHeight="1" x14ac:dyDescent="0.2">
      <c r="A22" s="1"/>
      <c r="B22" s="87"/>
      <c r="C22" s="88"/>
      <c r="D22" s="89"/>
      <c r="E22" s="94"/>
      <c r="F22" s="5"/>
      <c r="G22" s="8"/>
      <c r="H22" s="8"/>
    </row>
    <row r="23" spans="1:8" ht="12.95" customHeight="1" x14ac:dyDescent="0.2">
      <c r="A23" s="1"/>
      <c r="B23" s="5"/>
      <c r="C23" s="8"/>
      <c r="D23" s="1"/>
      <c r="E23" s="20"/>
      <c r="F23" s="22"/>
    </row>
    <row r="24" spans="1:8" ht="12.95" customHeight="1" x14ac:dyDescent="0.2">
      <c r="A24" s="1"/>
      <c r="B24" s="5"/>
      <c r="C24" s="8"/>
      <c r="D24" s="1"/>
      <c r="E24" s="20"/>
      <c r="F24" s="5"/>
      <c r="G24" s="24"/>
    </row>
    <row r="25" spans="1:8" ht="12.95" customHeight="1" x14ac:dyDescent="0.2">
      <c r="A25" s="1"/>
      <c r="B25" s="6"/>
      <c r="C25" s="3"/>
      <c r="D25" s="14"/>
      <c r="E25" s="21"/>
      <c r="F25" s="5"/>
    </row>
    <row r="26" spans="1:8" ht="12.95" customHeight="1" x14ac:dyDescent="0.2">
      <c r="B26" s="7"/>
      <c r="C26" s="7"/>
      <c r="D26" s="7"/>
      <c r="E26" s="7"/>
    </row>
    <row r="27" spans="1:8" ht="12.95" customHeight="1" x14ac:dyDescent="0.2">
      <c r="B27" s="8"/>
      <c r="C27" s="8"/>
      <c r="D27" s="8"/>
      <c r="E27" s="8"/>
    </row>
    <row r="28" spans="1:8" ht="12.95" customHeight="1" x14ac:dyDescent="0.2">
      <c r="B28" s="8"/>
      <c r="C28" s="8"/>
      <c r="D28" s="8"/>
      <c r="E28" s="8"/>
    </row>
    <row r="29" spans="1:8" ht="12.95" customHeight="1" x14ac:dyDescent="0.2">
      <c r="B29" s="8"/>
      <c r="C29" s="8"/>
      <c r="D29" s="8"/>
      <c r="E29" s="8"/>
    </row>
    <row r="30" spans="1:8" ht="12.95" customHeight="1" x14ac:dyDescent="0.2">
      <c r="B30" s="8"/>
      <c r="C30" s="8"/>
      <c r="D30" s="8"/>
      <c r="E30" s="8"/>
    </row>
    <row r="31" spans="1:8" ht="12.95" customHeight="1" x14ac:dyDescent="0.2">
      <c r="B31" s="8"/>
      <c r="C31" s="8"/>
      <c r="D31" s="8"/>
      <c r="E31" s="8"/>
    </row>
    <row r="33" spans="1:9" ht="12.95" customHeight="1" x14ac:dyDescent="0.2">
      <c r="B33" s="3"/>
      <c r="C33" s="3"/>
      <c r="D33" s="3"/>
      <c r="E33" s="3"/>
      <c r="F33" s="3"/>
      <c r="G33" s="3"/>
      <c r="H33" s="3"/>
    </row>
    <row r="34" spans="1:9" ht="12.95" customHeight="1" x14ac:dyDescent="0.2">
      <c r="A34" s="1"/>
      <c r="B34" s="9" t="s">
        <v>4</v>
      </c>
      <c r="C34" s="11"/>
      <c r="D34" s="7"/>
      <c r="E34" s="7"/>
      <c r="F34" s="7"/>
      <c r="G34" s="7"/>
      <c r="H34" s="13"/>
      <c r="I34" s="5"/>
    </row>
    <row r="35" spans="1:9" ht="12.95" customHeight="1" x14ac:dyDescent="0.2">
      <c r="A35" s="1"/>
      <c r="B35" s="5"/>
      <c r="C35" s="8"/>
      <c r="D35" s="8"/>
      <c r="E35" s="8"/>
      <c r="F35" s="8"/>
      <c r="G35" s="8"/>
      <c r="H35" s="1"/>
      <c r="I35" s="5"/>
    </row>
    <row r="36" spans="1:9" ht="12.95" customHeight="1" x14ac:dyDescent="0.2">
      <c r="A36" s="1"/>
      <c r="B36" s="103" t="s">
        <v>5</v>
      </c>
      <c r="C36" s="104"/>
      <c r="D36" s="92" t="s">
        <v>9</v>
      </c>
      <c r="E36" s="92"/>
      <c r="F36" s="92"/>
      <c r="G36" s="92"/>
      <c r="H36" s="93"/>
      <c r="I36" s="5"/>
    </row>
    <row r="37" spans="1:9" ht="12.95" customHeight="1" x14ac:dyDescent="0.2">
      <c r="A37" s="1"/>
      <c r="B37" s="5"/>
      <c r="C37" s="8"/>
      <c r="D37" s="7"/>
      <c r="E37" s="7"/>
      <c r="F37" s="7"/>
      <c r="G37" s="7"/>
      <c r="H37" s="13"/>
      <c r="I37" s="5"/>
    </row>
    <row r="38" spans="1:9" ht="12.95" customHeight="1" x14ac:dyDescent="0.2">
      <c r="A38" s="1"/>
      <c r="B38" s="5" t="s">
        <v>6</v>
      </c>
      <c r="C38" s="8"/>
      <c r="D38" s="90" t="s">
        <v>10</v>
      </c>
      <c r="E38" s="90"/>
      <c r="F38" s="90"/>
      <c r="G38" s="90"/>
      <c r="H38" s="91"/>
      <c r="I38" s="5"/>
    </row>
    <row r="39" spans="1:9" ht="12.95" customHeight="1" x14ac:dyDescent="0.2">
      <c r="A39" s="1"/>
      <c r="B39" s="5"/>
      <c r="C39" s="8"/>
      <c r="D39" s="90"/>
      <c r="E39" s="90"/>
      <c r="F39" s="90"/>
      <c r="G39" s="90"/>
      <c r="H39" s="91"/>
      <c r="I39" s="5"/>
    </row>
    <row r="40" spans="1:9" ht="12.95" customHeight="1" x14ac:dyDescent="0.2">
      <c r="A40" s="1"/>
      <c r="B40" s="105"/>
      <c r="C40" s="106"/>
      <c r="D40" s="106"/>
      <c r="E40" s="106"/>
      <c r="F40" s="106"/>
      <c r="G40" s="106"/>
      <c r="H40" s="107"/>
      <c r="I40" s="22"/>
    </row>
    <row r="41" spans="1:9" ht="12.95" customHeight="1" x14ac:dyDescent="0.2">
      <c r="A41" s="1"/>
      <c r="B41" s="100" t="s">
        <v>7</v>
      </c>
      <c r="C41" s="101"/>
      <c r="D41" s="101"/>
      <c r="E41" s="101"/>
      <c r="F41" s="101"/>
      <c r="G41" s="101"/>
      <c r="H41" s="102"/>
      <c r="I41" s="22"/>
    </row>
    <row r="42" spans="1:9" ht="12.95" customHeight="1" x14ac:dyDescent="0.2">
      <c r="A42" s="1"/>
      <c r="B42" s="5"/>
      <c r="C42" s="8"/>
      <c r="D42" s="8"/>
      <c r="E42" s="8"/>
      <c r="F42" s="8"/>
      <c r="G42" s="8"/>
      <c r="H42" s="1"/>
      <c r="I42" s="5"/>
    </row>
    <row r="43" spans="1:9" ht="12.95" customHeight="1" x14ac:dyDescent="0.2">
      <c r="A43" s="1"/>
      <c r="B43" s="95"/>
      <c r="C43" s="96"/>
      <c r="D43" s="96"/>
      <c r="E43" s="96"/>
      <c r="F43" s="96"/>
      <c r="G43" s="96"/>
      <c r="H43" s="97"/>
      <c r="I43" s="5"/>
    </row>
    <row r="44" spans="1:9" ht="12.95" customHeight="1" x14ac:dyDescent="0.2">
      <c r="A44" s="1"/>
      <c r="B44" s="100" t="s">
        <v>8</v>
      </c>
      <c r="C44" s="101"/>
      <c r="D44" s="101"/>
      <c r="E44" s="101"/>
      <c r="F44" s="101"/>
      <c r="G44" s="101"/>
      <c r="H44" s="102"/>
      <c r="I44" s="5"/>
    </row>
    <row r="45" spans="1:9" ht="12.95" customHeight="1" x14ac:dyDescent="0.2">
      <c r="A45" s="1"/>
      <c r="B45" s="6"/>
      <c r="C45" s="3"/>
      <c r="D45" s="3"/>
      <c r="E45" s="3"/>
      <c r="F45" s="3"/>
      <c r="G45" s="3"/>
      <c r="H45" s="14"/>
      <c r="I45" s="5"/>
    </row>
    <row r="46" spans="1:9" ht="12.95" customHeight="1" x14ac:dyDescent="0.2">
      <c r="B46" s="7"/>
      <c r="C46" s="7"/>
      <c r="D46" s="7"/>
      <c r="E46" s="7"/>
      <c r="F46" s="7"/>
      <c r="G46" s="7"/>
      <c r="H46" s="7"/>
    </row>
  </sheetData>
  <mergeCells count="21"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14:D17"/>
  </mergeCells>
  <printOptions horizontalCentered="1"/>
  <pageMargins left="0.31496062992125984" right="0.31496062992125984" top="0.74803149606299213" bottom="1.3385826771653544" header="0.31496062992125984" footer="0.9055118110236221"/>
  <pageSetup paperSize="9" orientation="portrait"/>
  <headerFooter alignWithMargins="0">
    <oddFooter>&amp;L9B9A5C56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4.28515625" customWidth="1"/>
    <col min="4" max="4" width="5" customWidth="1"/>
    <col min="5" max="5" width="11.42578125" customWidth="1"/>
    <col min="6" max="6" width="10.42578125" customWidth="1"/>
    <col min="8" max="8" width="10.140625" customWidth="1"/>
    <col min="9" max="9" width="10.28515625" customWidth="1"/>
    <col min="10" max="10" width="10.140625" customWidth="1"/>
  </cols>
  <sheetData>
    <row r="1" spans="1:11" ht="15.75" x14ac:dyDescent="0.2">
      <c r="A1" s="138" t="s">
        <v>20</v>
      </c>
      <c r="B1" s="138"/>
      <c r="C1" s="138"/>
      <c r="D1" s="138"/>
      <c r="E1" s="138"/>
      <c r="F1" s="138"/>
      <c r="G1" s="138"/>
      <c r="H1" s="138"/>
      <c r="I1" s="138"/>
      <c r="J1" s="43"/>
    </row>
    <row r="2" spans="1:11" x14ac:dyDescent="0.2">
      <c r="A2" s="142" t="s">
        <v>21</v>
      </c>
      <c r="B2" s="142"/>
      <c r="C2" s="143"/>
      <c r="D2" s="140" t="s">
        <v>48</v>
      </c>
      <c r="E2" s="136" t="s">
        <v>50</v>
      </c>
      <c r="F2" s="137"/>
      <c r="G2" s="136" t="s">
        <v>53</v>
      </c>
      <c r="H2" s="137"/>
      <c r="I2" s="139" t="s">
        <v>56</v>
      </c>
      <c r="J2" s="139"/>
      <c r="K2" s="45"/>
    </row>
    <row r="3" spans="1:11" ht="63.75" x14ac:dyDescent="0.2">
      <c r="A3" s="144"/>
      <c r="B3" s="144"/>
      <c r="C3" s="145"/>
      <c r="D3" s="141"/>
      <c r="E3" s="34" t="s">
        <v>51</v>
      </c>
      <c r="F3" s="40" t="s">
        <v>52</v>
      </c>
      <c r="G3" s="34" t="s">
        <v>51</v>
      </c>
      <c r="H3" s="40" t="s">
        <v>54</v>
      </c>
      <c r="I3" s="34" t="s">
        <v>51</v>
      </c>
      <c r="J3" s="44" t="s">
        <v>57</v>
      </c>
      <c r="K3" s="22"/>
    </row>
    <row r="4" spans="1:11" x14ac:dyDescent="0.2">
      <c r="A4" s="121" t="s">
        <v>22</v>
      </c>
      <c r="B4" s="122"/>
      <c r="C4" s="123"/>
      <c r="D4" s="31" t="s">
        <v>49</v>
      </c>
      <c r="E4" s="31">
        <v>1</v>
      </c>
      <c r="F4" s="31">
        <v>2</v>
      </c>
      <c r="G4" s="31">
        <v>3</v>
      </c>
      <c r="H4" s="31">
        <v>4</v>
      </c>
      <c r="I4" s="31">
        <v>5</v>
      </c>
      <c r="J4" s="31">
        <v>6</v>
      </c>
      <c r="K4" s="22"/>
    </row>
    <row r="5" spans="1:11" x14ac:dyDescent="0.2">
      <c r="A5" s="127" t="s">
        <v>23</v>
      </c>
      <c r="B5" s="108" t="s">
        <v>30</v>
      </c>
      <c r="C5" s="29" t="s">
        <v>43</v>
      </c>
      <c r="D5" s="32">
        <v>1</v>
      </c>
      <c r="E5" s="35">
        <v>398</v>
      </c>
      <c r="F5" s="35">
        <v>276</v>
      </c>
      <c r="G5" s="35">
        <v>281</v>
      </c>
      <c r="H5" s="41" t="s">
        <v>55</v>
      </c>
      <c r="I5" s="35">
        <v>117</v>
      </c>
      <c r="J5" s="35">
        <v>15</v>
      </c>
      <c r="K5" s="46">
        <f t="shared" ref="K5:K28" si="0">E5-F5</f>
        <v>122</v>
      </c>
    </row>
    <row r="6" spans="1:11" x14ac:dyDescent="0.2">
      <c r="A6" s="128"/>
      <c r="B6" s="109"/>
      <c r="C6" s="29" t="s">
        <v>44</v>
      </c>
      <c r="D6" s="32">
        <v>2</v>
      </c>
      <c r="E6" s="35">
        <v>418</v>
      </c>
      <c r="F6" s="35">
        <v>351</v>
      </c>
      <c r="G6" s="35">
        <v>337</v>
      </c>
      <c r="H6" s="35">
        <v>67</v>
      </c>
      <c r="I6" s="35">
        <v>81</v>
      </c>
      <c r="J6" s="35"/>
      <c r="K6" s="46">
        <f t="shared" si="0"/>
        <v>67</v>
      </c>
    </row>
    <row r="7" spans="1:11" x14ac:dyDescent="0.2">
      <c r="A7" s="128"/>
      <c r="B7" s="110"/>
      <c r="C7" s="29" t="s">
        <v>45</v>
      </c>
      <c r="D7" s="32">
        <v>3</v>
      </c>
      <c r="E7" s="35">
        <v>402</v>
      </c>
      <c r="F7" s="35">
        <v>356</v>
      </c>
      <c r="G7" s="35">
        <v>332</v>
      </c>
      <c r="H7" s="35">
        <v>68</v>
      </c>
      <c r="I7" s="35">
        <v>70</v>
      </c>
      <c r="J7" s="35">
        <v>3</v>
      </c>
      <c r="K7" s="46">
        <f t="shared" si="0"/>
        <v>46</v>
      </c>
    </row>
    <row r="8" spans="1:11" x14ac:dyDescent="0.2">
      <c r="A8" s="128"/>
      <c r="B8" s="113" t="s">
        <v>31</v>
      </c>
      <c r="C8" s="114"/>
      <c r="D8" s="32">
        <v>4</v>
      </c>
      <c r="E8" s="35">
        <v>16</v>
      </c>
      <c r="F8" s="35">
        <v>14</v>
      </c>
      <c r="G8" s="35">
        <v>15</v>
      </c>
      <c r="H8" s="35"/>
      <c r="I8" s="35">
        <v>1</v>
      </c>
      <c r="J8" s="35"/>
      <c r="K8" s="46">
        <f t="shared" si="0"/>
        <v>2</v>
      </c>
    </row>
    <row r="9" spans="1:11" x14ac:dyDescent="0.2">
      <c r="A9" s="128"/>
      <c r="B9" s="111" t="s">
        <v>32</v>
      </c>
      <c r="C9" s="112"/>
      <c r="D9" s="32">
        <v>5</v>
      </c>
      <c r="E9" s="36">
        <v>133</v>
      </c>
      <c r="F9" s="35">
        <v>133</v>
      </c>
      <c r="G9" s="35">
        <v>130</v>
      </c>
      <c r="H9" s="35">
        <v>120</v>
      </c>
      <c r="I9" s="35">
        <v>3</v>
      </c>
      <c r="J9" s="35"/>
      <c r="K9" s="46">
        <f t="shared" si="0"/>
        <v>0</v>
      </c>
    </row>
    <row r="10" spans="1:11" x14ac:dyDescent="0.2">
      <c r="A10" s="128"/>
      <c r="B10" s="111" t="s">
        <v>33</v>
      </c>
      <c r="C10" s="112"/>
      <c r="D10" s="32">
        <v>6</v>
      </c>
      <c r="E10" s="36">
        <v>2576</v>
      </c>
      <c r="F10" s="35">
        <v>2576</v>
      </c>
      <c r="G10" s="35">
        <v>2576</v>
      </c>
      <c r="H10" s="35">
        <v>2195</v>
      </c>
      <c r="I10" s="35"/>
      <c r="J10" s="35"/>
      <c r="K10" s="46">
        <f t="shared" si="0"/>
        <v>0</v>
      </c>
    </row>
    <row r="11" spans="1:11" x14ac:dyDescent="0.2">
      <c r="A11" s="128"/>
      <c r="B11" s="111" t="s">
        <v>34</v>
      </c>
      <c r="C11" s="112"/>
      <c r="D11" s="32">
        <v>7</v>
      </c>
      <c r="E11" s="36">
        <v>1</v>
      </c>
      <c r="F11" s="35">
        <v>1</v>
      </c>
      <c r="G11" s="35">
        <v>1</v>
      </c>
      <c r="H11" s="35"/>
      <c r="I11" s="35"/>
      <c r="J11" s="35"/>
      <c r="K11" s="46">
        <f t="shared" si="0"/>
        <v>0</v>
      </c>
    </row>
    <row r="12" spans="1:11" x14ac:dyDescent="0.2">
      <c r="A12" s="128"/>
      <c r="B12" s="113" t="s">
        <v>35</v>
      </c>
      <c r="C12" s="114"/>
      <c r="D12" s="32">
        <v>8</v>
      </c>
      <c r="E12" s="37"/>
      <c r="F12" s="37"/>
      <c r="G12" s="37"/>
      <c r="H12" s="37"/>
      <c r="I12" s="37"/>
      <c r="J12" s="35"/>
      <c r="K12" s="46">
        <f t="shared" si="0"/>
        <v>0</v>
      </c>
    </row>
    <row r="13" spans="1:11" x14ac:dyDescent="0.2">
      <c r="A13" s="128"/>
      <c r="B13" s="113" t="s">
        <v>27</v>
      </c>
      <c r="C13" s="114"/>
      <c r="D13" s="32">
        <v>9</v>
      </c>
      <c r="E13" s="37"/>
      <c r="F13" s="37"/>
      <c r="G13" s="37"/>
      <c r="H13" s="37"/>
      <c r="I13" s="37"/>
      <c r="J13" s="35"/>
      <c r="K13" s="46">
        <f t="shared" si="0"/>
        <v>0</v>
      </c>
    </row>
    <row r="14" spans="1:11" x14ac:dyDescent="0.2">
      <c r="A14" s="129"/>
      <c r="B14" s="26" t="s">
        <v>36</v>
      </c>
      <c r="C14" s="27"/>
      <c r="D14" s="32">
        <v>10</v>
      </c>
      <c r="E14" s="47">
        <f t="shared" ref="E14:J14" si="1">SUM(E5:E13)</f>
        <v>3944</v>
      </c>
      <c r="F14" s="47">
        <f t="shared" si="1"/>
        <v>3707</v>
      </c>
      <c r="G14" s="47">
        <f t="shared" si="1"/>
        <v>3672</v>
      </c>
      <c r="H14" s="47">
        <f t="shared" si="1"/>
        <v>2450</v>
      </c>
      <c r="I14" s="47">
        <f t="shared" si="1"/>
        <v>272</v>
      </c>
      <c r="J14" s="47">
        <f t="shared" si="1"/>
        <v>18</v>
      </c>
      <c r="K14" s="46">
        <f t="shared" si="0"/>
        <v>237</v>
      </c>
    </row>
    <row r="15" spans="1:11" x14ac:dyDescent="0.2">
      <c r="A15" s="115" t="s">
        <v>24</v>
      </c>
      <c r="B15" s="113" t="s">
        <v>37</v>
      </c>
      <c r="C15" s="114"/>
      <c r="D15" s="32">
        <v>11</v>
      </c>
      <c r="E15" s="38"/>
      <c r="F15" s="38"/>
      <c r="G15" s="38"/>
      <c r="H15" s="38"/>
      <c r="I15" s="38"/>
      <c r="J15" s="38"/>
      <c r="K15" s="46">
        <f t="shared" si="0"/>
        <v>0</v>
      </c>
    </row>
    <row r="16" spans="1:11" x14ac:dyDescent="0.2">
      <c r="A16" s="116"/>
      <c r="B16" s="113" t="s">
        <v>38</v>
      </c>
      <c r="C16" s="114"/>
      <c r="D16" s="32">
        <v>12</v>
      </c>
      <c r="E16" s="38"/>
      <c r="F16" s="38"/>
      <c r="G16" s="38"/>
      <c r="H16" s="38"/>
      <c r="I16" s="38"/>
      <c r="J16" s="38"/>
      <c r="K16" s="46">
        <f t="shared" si="0"/>
        <v>0</v>
      </c>
    </row>
    <row r="17" spans="1:11" x14ac:dyDescent="0.2">
      <c r="A17" s="116"/>
      <c r="B17" s="113" t="s">
        <v>39</v>
      </c>
      <c r="C17" s="114"/>
      <c r="D17" s="32">
        <v>13</v>
      </c>
      <c r="E17" s="38"/>
      <c r="F17" s="38"/>
      <c r="G17" s="38"/>
      <c r="H17" s="38"/>
      <c r="I17" s="38"/>
      <c r="J17" s="38"/>
      <c r="K17" s="46">
        <f t="shared" si="0"/>
        <v>0</v>
      </c>
    </row>
    <row r="18" spans="1:11" x14ac:dyDescent="0.2">
      <c r="A18" s="116"/>
      <c r="B18" s="113" t="s">
        <v>40</v>
      </c>
      <c r="C18" s="114"/>
      <c r="D18" s="32">
        <v>14</v>
      </c>
      <c r="E18" s="38"/>
      <c r="F18" s="38"/>
      <c r="G18" s="38"/>
      <c r="H18" s="38"/>
      <c r="I18" s="38"/>
      <c r="J18" s="38"/>
      <c r="K18" s="46">
        <f t="shared" si="0"/>
        <v>0</v>
      </c>
    </row>
    <row r="19" spans="1:11" x14ac:dyDescent="0.2">
      <c r="A19" s="116"/>
      <c r="B19" s="118" t="s">
        <v>30</v>
      </c>
      <c r="C19" s="30" t="s">
        <v>46</v>
      </c>
      <c r="D19" s="32">
        <v>15</v>
      </c>
      <c r="E19" s="39">
        <v>780</v>
      </c>
      <c r="F19" s="39">
        <v>505</v>
      </c>
      <c r="G19" s="39">
        <v>494</v>
      </c>
      <c r="H19" s="39">
        <v>201</v>
      </c>
      <c r="I19" s="39">
        <v>286</v>
      </c>
      <c r="J19" s="39">
        <v>12</v>
      </c>
      <c r="K19" s="46">
        <f t="shared" si="0"/>
        <v>275</v>
      </c>
    </row>
    <row r="20" spans="1:11" x14ac:dyDescent="0.2">
      <c r="A20" s="116"/>
      <c r="B20" s="119"/>
      <c r="C20" s="30" t="s">
        <v>44</v>
      </c>
      <c r="D20" s="32">
        <v>16</v>
      </c>
      <c r="E20" s="39">
        <v>304</v>
      </c>
      <c r="F20" s="39">
        <v>236</v>
      </c>
      <c r="G20" s="39">
        <v>202</v>
      </c>
      <c r="H20" s="39">
        <v>93</v>
      </c>
      <c r="I20" s="39">
        <v>102</v>
      </c>
      <c r="J20" s="39">
        <v>3</v>
      </c>
      <c r="K20" s="46">
        <f t="shared" si="0"/>
        <v>68</v>
      </c>
    </row>
    <row r="21" spans="1:11" x14ac:dyDescent="0.2">
      <c r="A21" s="116"/>
      <c r="B21" s="120"/>
      <c r="C21" s="30" t="s">
        <v>47</v>
      </c>
      <c r="D21" s="32">
        <v>17</v>
      </c>
      <c r="E21" s="39"/>
      <c r="F21" s="39"/>
      <c r="G21" s="39"/>
      <c r="H21" s="39"/>
      <c r="I21" s="39"/>
      <c r="J21" s="39"/>
      <c r="K21" s="46">
        <f t="shared" si="0"/>
        <v>0</v>
      </c>
    </row>
    <row r="22" spans="1:11" ht="24.2" customHeight="1" x14ac:dyDescent="0.2">
      <c r="A22" s="116"/>
      <c r="B22" s="113" t="s">
        <v>31</v>
      </c>
      <c r="C22" s="114"/>
      <c r="D22" s="32">
        <v>18</v>
      </c>
      <c r="E22" s="39">
        <v>6</v>
      </c>
      <c r="F22" s="39">
        <v>4</v>
      </c>
      <c r="G22" s="39">
        <v>3</v>
      </c>
      <c r="H22" s="39"/>
      <c r="I22" s="39">
        <v>3</v>
      </c>
      <c r="J22" s="35"/>
      <c r="K22" s="46">
        <f t="shared" si="0"/>
        <v>2</v>
      </c>
    </row>
    <row r="23" spans="1:11" ht="18.2" customHeight="1" x14ac:dyDescent="0.2">
      <c r="A23" s="116"/>
      <c r="B23" s="111" t="s">
        <v>41</v>
      </c>
      <c r="C23" s="112"/>
      <c r="D23" s="32">
        <v>19</v>
      </c>
      <c r="E23" s="37"/>
      <c r="F23" s="37"/>
      <c r="G23" s="37"/>
      <c r="H23" s="37"/>
      <c r="I23" s="37"/>
      <c r="J23" s="37"/>
      <c r="K23" s="46">
        <f t="shared" si="0"/>
        <v>0</v>
      </c>
    </row>
    <row r="24" spans="1:11" ht="18.2" customHeight="1" x14ac:dyDescent="0.2">
      <c r="A24" s="116"/>
      <c r="B24" s="111" t="s">
        <v>27</v>
      </c>
      <c r="C24" s="112"/>
      <c r="D24" s="32">
        <v>20</v>
      </c>
      <c r="E24" s="37">
        <v>9</v>
      </c>
      <c r="F24" s="37">
        <v>9</v>
      </c>
      <c r="G24" s="37">
        <v>9</v>
      </c>
      <c r="H24" s="37"/>
      <c r="I24" s="37"/>
      <c r="J24" s="37"/>
      <c r="K24" s="46">
        <f t="shared" si="0"/>
        <v>0</v>
      </c>
    </row>
    <row r="25" spans="1:11" x14ac:dyDescent="0.2">
      <c r="A25" s="116"/>
      <c r="B25" s="111" t="s">
        <v>42</v>
      </c>
      <c r="C25" s="112"/>
      <c r="D25" s="32">
        <v>21</v>
      </c>
      <c r="E25" s="39">
        <v>4</v>
      </c>
      <c r="F25" s="39">
        <v>4</v>
      </c>
      <c r="G25" s="39">
        <v>4</v>
      </c>
      <c r="H25" s="39">
        <v>3</v>
      </c>
      <c r="I25" s="39"/>
      <c r="J25" s="35"/>
      <c r="K25" s="46">
        <f t="shared" si="0"/>
        <v>0</v>
      </c>
    </row>
    <row r="26" spans="1:11" ht="15.95" customHeight="1" x14ac:dyDescent="0.2">
      <c r="A26" s="117"/>
      <c r="B26" s="27" t="s">
        <v>36</v>
      </c>
      <c r="C26" s="27"/>
      <c r="D26" s="32">
        <v>22</v>
      </c>
      <c r="E26" s="48">
        <f t="shared" ref="E26:J26" si="2">SUM(E15:E25)</f>
        <v>1103</v>
      </c>
      <c r="F26" s="48">
        <f t="shared" si="2"/>
        <v>758</v>
      </c>
      <c r="G26" s="48">
        <f t="shared" si="2"/>
        <v>712</v>
      </c>
      <c r="H26" s="48">
        <f t="shared" si="2"/>
        <v>297</v>
      </c>
      <c r="I26" s="48">
        <f t="shared" si="2"/>
        <v>391</v>
      </c>
      <c r="J26" s="48">
        <f t="shared" si="2"/>
        <v>15</v>
      </c>
      <c r="K26" s="46">
        <f t="shared" si="0"/>
        <v>345</v>
      </c>
    </row>
    <row r="27" spans="1:11" x14ac:dyDescent="0.2">
      <c r="A27" s="133" t="s">
        <v>25</v>
      </c>
      <c r="B27" s="134"/>
      <c r="C27" s="135"/>
      <c r="D27" s="32">
        <v>23</v>
      </c>
      <c r="E27" s="39">
        <v>251</v>
      </c>
      <c r="F27" s="39">
        <v>226</v>
      </c>
      <c r="G27" s="39">
        <v>217</v>
      </c>
      <c r="H27" s="39">
        <v>68</v>
      </c>
      <c r="I27" s="39">
        <v>34</v>
      </c>
      <c r="J27" s="35"/>
      <c r="K27" s="46">
        <f t="shared" si="0"/>
        <v>25</v>
      </c>
    </row>
    <row r="28" spans="1:11" ht="15.95" customHeight="1" x14ac:dyDescent="0.2">
      <c r="A28" s="130" t="s">
        <v>26</v>
      </c>
      <c r="B28" s="131"/>
      <c r="C28" s="132"/>
      <c r="D28" s="32">
        <v>24</v>
      </c>
      <c r="E28" s="39">
        <v>11</v>
      </c>
      <c r="F28" s="39">
        <v>9</v>
      </c>
      <c r="G28" s="39">
        <v>9</v>
      </c>
      <c r="H28" s="42" t="s">
        <v>55</v>
      </c>
      <c r="I28" s="39">
        <v>2</v>
      </c>
      <c r="J28" s="35"/>
      <c r="K28" s="46">
        <f t="shared" si="0"/>
        <v>2</v>
      </c>
    </row>
    <row r="29" spans="1:11" ht="15.95" customHeight="1" x14ac:dyDescent="0.2">
      <c r="A29" s="133" t="s">
        <v>27</v>
      </c>
      <c r="B29" s="134"/>
      <c r="C29" s="135"/>
      <c r="D29" s="32">
        <v>25</v>
      </c>
      <c r="E29" s="39"/>
      <c r="F29" s="39"/>
      <c r="G29" s="39"/>
      <c r="H29" s="42"/>
      <c r="I29" s="39"/>
      <c r="J29" s="35"/>
      <c r="K29" s="46"/>
    </row>
    <row r="30" spans="1:11" ht="26.45" customHeight="1" x14ac:dyDescent="0.2">
      <c r="A30" s="133" t="s">
        <v>28</v>
      </c>
      <c r="B30" s="134"/>
      <c r="C30" s="135"/>
      <c r="D30" s="32">
        <v>26</v>
      </c>
      <c r="E30" s="39"/>
      <c r="F30" s="39"/>
      <c r="G30" s="39"/>
      <c r="H30" s="42" t="s">
        <v>55</v>
      </c>
      <c r="I30" s="39"/>
      <c r="J30" s="35"/>
      <c r="K30" s="46">
        <f>E30-F30</f>
        <v>0</v>
      </c>
    </row>
    <row r="31" spans="1:11" ht="15.95" customHeight="1" x14ac:dyDescent="0.2">
      <c r="A31" s="124" t="s">
        <v>29</v>
      </c>
      <c r="B31" s="125"/>
      <c r="C31" s="126"/>
      <c r="D31" s="32">
        <v>27</v>
      </c>
      <c r="E31" s="49">
        <f>E14+E26+E27+E29+E30</f>
        <v>5298</v>
      </c>
      <c r="F31" s="49">
        <f>F14+F26+F27+F29+F30</f>
        <v>4691</v>
      </c>
      <c r="G31" s="49">
        <f>G14+G26+G27+G29+G30</f>
        <v>4601</v>
      </c>
      <c r="H31" s="49">
        <f>H14+H26+H27+H29</f>
        <v>2815</v>
      </c>
      <c r="I31" s="49">
        <f>I14+I26+I27+I29+I30</f>
        <v>697</v>
      </c>
      <c r="J31" s="49">
        <f>J14+J26+J27+J29+J30</f>
        <v>33</v>
      </c>
      <c r="K31" s="46">
        <f>E31-F31</f>
        <v>607</v>
      </c>
    </row>
    <row r="32" spans="1:11" ht="15.95" customHeight="1" x14ac:dyDescent="0.25">
      <c r="A32" s="25"/>
      <c r="B32" s="28"/>
      <c r="C32" s="28"/>
      <c r="D32" s="33"/>
      <c r="E32" s="33"/>
      <c r="F32" s="33"/>
      <c r="G32" s="33"/>
      <c r="H32" s="33"/>
      <c r="I32" s="33"/>
      <c r="J32" s="33"/>
    </row>
  </sheetData>
  <mergeCells count="30"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</mergeCells>
  <printOptions horizontalCentered="1"/>
  <pageMargins left="0.31496062992125984" right="0.70866141732283472" top="0.74803149606299213" bottom="1.3385826771653544" header="0.31496062992125984" footer="0.9055118110236221"/>
  <pageSetup paperSize="9" scale="76" firstPageNumber="2" orientation="portrait" useFirstPageNumber="1"/>
  <headerFooter alignWithMargins="0">
    <oddFooter>&amp;R&amp;P&amp;CФорма № 2-азс, Підрозділ: Херсонський апеляційний суд, 
Початок періоду: 01.01.2020, Кінець періоду: 30.06.2020&amp;L9B9A5C56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workbookViewId="0"/>
  </sheetViews>
  <sheetFormatPr defaultRowHeight="12.75" x14ac:dyDescent="0.2"/>
  <cols>
    <col min="1" max="1" width="5.85546875" customWidth="1"/>
    <col min="2" max="2" width="8" customWidth="1"/>
    <col min="3" max="3" width="14.85546875" customWidth="1"/>
    <col min="4" max="4" width="20" customWidth="1"/>
    <col min="5" max="5" width="10.5703125" customWidth="1"/>
    <col min="6" max="9" width="10.42578125" customWidth="1"/>
  </cols>
  <sheetData>
    <row r="1" spans="1:10" ht="15.75" x14ac:dyDescent="0.25">
      <c r="A1" s="173" t="s">
        <v>58</v>
      </c>
      <c r="B1" s="173"/>
      <c r="C1" s="173"/>
      <c r="D1" s="173"/>
      <c r="E1" s="173"/>
      <c r="F1" s="50"/>
      <c r="G1" s="50"/>
      <c r="H1" s="50"/>
      <c r="I1" s="57"/>
    </row>
    <row r="2" spans="1:10" ht="29.45" customHeight="1" x14ac:dyDescent="0.2">
      <c r="A2" s="136" t="s">
        <v>21</v>
      </c>
      <c r="B2" s="149"/>
      <c r="C2" s="149"/>
      <c r="D2" s="149"/>
      <c r="E2" s="149"/>
      <c r="F2" s="149"/>
      <c r="G2" s="137"/>
      <c r="H2" s="54" t="s">
        <v>99</v>
      </c>
      <c r="I2" s="54" t="s">
        <v>101</v>
      </c>
      <c r="J2" s="22"/>
    </row>
    <row r="3" spans="1:10" ht="16.7" customHeight="1" x14ac:dyDescent="0.2">
      <c r="A3" s="108" t="s">
        <v>23</v>
      </c>
      <c r="B3" s="154" t="s">
        <v>68</v>
      </c>
      <c r="C3" s="155"/>
      <c r="D3" s="108" t="s">
        <v>80</v>
      </c>
      <c r="E3" s="146" t="s">
        <v>86</v>
      </c>
      <c r="F3" s="147"/>
      <c r="G3" s="148"/>
      <c r="H3" s="55">
        <v>1</v>
      </c>
      <c r="I3" s="38">
        <v>92</v>
      </c>
      <c r="J3" s="22"/>
    </row>
    <row r="4" spans="1:10" ht="16.7" customHeight="1" x14ac:dyDescent="0.2">
      <c r="A4" s="109"/>
      <c r="B4" s="156"/>
      <c r="C4" s="157"/>
      <c r="D4" s="109"/>
      <c r="E4" s="150" t="s">
        <v>87</v>
      </c>
      <c r="F4" s="151"/>
      <c r="G4" s="152"/>
      <c r="H4" s="55">
        <v>2</v>
      </c>
      <c r="I4" s="38">
        <v>214</v>
      </c>
      <c r="J4" s="22"/>
    </row>
    <row r="5" spans="1:10" ht="16.7" customHeight="1" x14ac:dyDescent="0.2">
      <c r="A5" s="109"/>
      <c r="B5" s="156"/>
      <c r="C5" s="157"/>
      <c r="D5" s="110"/>
      <c r="E5" s="150" t="s">
        <v>88</v>
      </c>
      <c r="F5" s="151"/>
      <c r="G5" s="152"/>
      <c r="H5" s="55">
        <v>3</v>
      </c>
      <c r="I5" s="38">
        <v>196</v>
      </c>
      <c r="J5" s="22"/>
    </row>
    <row r="6" spans="1:10" x14ac:dyDescent="0.2">
      <c r="A6" s="109"/>
      <c r="B6" s="156"/>
      <c r="C6" s="157"/>
      <c r="D6" s="108" t="s">
        <v>81</v>
      </c>
      <c r="E6" s="146" t="s">
        <v>86</v>
      </c>
      <c r="F6" s="147"/>
      <c r="G6" s="148"/>
      <c r="H6" s="55">
        <v>4</v>
      </c>
      <c r="I6" s="38">
        <v>106</v>
      </c>
      <c r="J6" s="59"/>
    </row>
    <row r="7" spans="1:10" x14ac:dyDescent="0.2">
      <c r="A7" s="109"/>
      <c r="B7" s="156"/>
      <c r="C7" s="157"/>
      <c r="D7" s="109"/>
      <c r="E7" s="150" t="s">
        <v>87</v>
      </c>
      <c r="F7" s="151"/>
      <c r="G7" s="152"/>
      <c r="H7" s="55">
        <v>5</v>
      </c>
      <c r="I7" s="38">
        <v>58</v>
      </c>
      <c r="J7" s="59"/>
    </row>
    <row r="8" spans="1:10" x14ac:dyDescent="0.2">
      <c r="A8" s="109"/>
      <c r="B8" s="156"/>
      <c r="C8" s="157"/>
      <c r="D8" s="110"/>
      <c r="E8" s="150" t="s">
        <v>88</v>
      </c>
      <c r="F8" s="151"/>
      <c r="G8" s="152"/>
      <c r="H8" s="55">
        <v>6</v>
      </c>
      <c r="I8" s="38">
        <v>68</v>
      </c>
      <c r="J8" s="59"/>
    </row>
    <row r="9" spans="1:10" x14ac:dyDescent="0.2">
      <c r="A9" s="109"/>
      <c r="B9" s="156"/>
      <c r="C9" s="157"/>
      <c r="D9" s="139" t="s">
        <v>82</v>
      </c>
      <c r="E9" s="146" t="s">
        <v>86</v>
      </c>
      <c r="F9" s="147"/>
      <c r="G9" s="148"/>
      <c r="H9" s="55">
        <v>7</v>
      </c>
      <c r="I9" s="38">
        <v>63</v>
      </c>
      <c r="J9" s="59"/>
    </row>
    <row r="10" spans="1:10" x14ac:dyDescent="0.2">
      <c r="A10" s="109"/>
      <c r="B10" s="156"/>
      <c r="C10" s="157"/>
      <c r="D10" s="139"/>
      <c r="E10" s="150" t="s">
        <v>87</v>
      </c>
      <c r="F10" s="151"/>
      <c r="G10" s="152"/>
      <c r="H10" s="55">
        <v>8</v>
      </c>
      <c r="I10" s="38">
        <v>14</v>
      </c>
      <c r="J10" s="59"/>
    </row>
    <row r="11" spans="1:10" x14ac:dyDescent="0.2">
      <c r="A11" s="109"/>
      <c r="B11" s="158"/>
      <c r="C11" s="159"/>
      <c r="D11" s="139"/>
      <c r="E11" s="150" t="s">
        <v>88</v>
      </c>
      <c r="F11" s="151"/>
      <c r="G11" s="152"/>
      <c r="H11" s="55">
        <v>9</v>
      </c>
      <c r="I11" s="38"/>
      <c r="J11" s="59"/>
    </row>
    <row r="12" spans="1:10" ht="15.95" customHeight="1" x14ac:dyDescent="0.2">
      <c r="A12" s="109"/>
      <c r="B12" s="111" t="s">
        <v>69</v>
      </c>
      <c r="C12" s="153"/>
      <c r="D12" s="153"/>
      <c r="E12" s="153"/>
      <c r="F12" s="153"/>
      <c r="G12" s="112"/>
      <c r="H12" s="55">
        <v>10</v>
      </c>
      <c r="I12" s="38">
        <v>3</v>
      </c>
      <c r="J12" s="59"/>
    </row>
    <row r="13" spans="1:10" x14ac:dyDescent="0.2">
      <c r="A13" s="109"/>
      <c r="B13" s="175" t="s">
        <v>70</v>
      </c>
      <c r="C13" s="175"/>
      <c r="D13" s="175"/>
      <c r="E13" s="161" t="s">
        <v>89</v>
      </c>
      <c r="F13" s="162"/>
      <c r="G13" s="163"/>
      <c r="H13" s="55">
        <v>11</v>
      </c>
      <c r="I13" s="38">
        <v>10</v>
      </c>
      <c r="J13" s="59"/>
    </row>
    <row r="14" spans="1:10" x14ac:dyDescent="0.2">
      <c r="A14" s="109"/>
      <c r="B14" s="175"/>
      <c r="C14" s="175"/>
      <c r="D14" s="175"/>
      <c r="E14" s="161" t="s">
        <v>90</v>
      </c>
      <c r="F14" s="162"/>
      <c r="G14" s="163"/>
      <c r="H14" s="55">
        <v>12</v>
      </c>
      <c r="I14" s="38">
        <v>9</v>
      </c>
      <c r="J14" s="59"/>
    </row>
    <row r="15" spans="1:10" ht="18.2" customHeight="1" x14ac:dyDescent="0.2">
      <c r="A15" s="109"/>
      <c r="B15" s="176" t="s">
        <v>71</v>
      </c>
      <c r="C15" s="176"/>
      <c r="D15" s="176"/>
      <c r="E15" s="170" t="s">
        <v>91</v>
      </c>
      <c r="F15" s="171"/>
      <c r="G15" s="172"/>
      <c r="H15" s="55">
        <v>13</v>
      </c>
      <c r="I15" s="38">
        <v>3</v>
      </c>
      <c r="J15" s="59"/>
    </row>
    <row r="16" spans="1:10" ht="18.2" customHeight="1" x14ac:dyDescent="0.2">
      <c r="A16" s="109"/>
      <c r="B16" s="176"/>
      <c r="C16" s="176"/>
      <c r="D16" s="176"/>
      <c r="E16" s="170" t="s">
        <v>92</v>
      </c>
      <c r="F16" s="171"/>
      <c r="G16" s="172"/>
      <c r="H16" s="55">
        <v>14</v>
      </c>
      <c r="I16" s="38">
        <v>3</v>
      </c>
      <c r="J16" s="59"/>
    </row>
    <row r="17" spans="1:10" ht="24.2" customHeight="1" x14ac:dyDescent="0.2">
      <c r="A17" s="109"/>
      <c r="B17" s="133" t="s">
        <v>72</v>
      </c>
      <c r="C17" s="134"/>
      <c r="D17" s="134"/>
      <c r="E17" s="134"/>
      <c r="F17" s="134"/>
      <c r="G17" s="135"/>
      <c r="H17" s="55">
        <v>15</v>
      </c>
      <c r="I17" s="38">
        <v>11</v>
      </c>
      <c r="J17" s="59"/>
    </row>
    <row r="18" spans="1:10" x14ac:dyDescent="0.2">
      <c r="A18" s="109"/>
      <c r="B18" s="167" t="s">
        <v>73</v>
      </c>
      <c r="C18" s="168"/>
      <c r="D18" s="168"/>
      <c r="E18" s="168"/>
      <c r="F18" s="168"/>
      <c r="G18" s="169"/>
      <c r="H18" s="55">
        <v>16</v>
      </c>
      <c r="I18" s="38">
        <v>300</v>
      </c>
      <c r="J18" s="59"/>
    </row>
    <row r="19" spans="1:10" x14ac:dyDescent="0.2">
      <c r="A19" s="109"/>
      <c r="B19" s="167" t="s">
        <v>74</v>
      </c>
      <c r="C19" s="168"/>
      <c r="D19" s="168"/>
      <c r="E19" s="168"/>
      <c r="F19" s="168"/>
      <c r="G19" s="169"/>
      <c r="H19" s="55">
        <v>17</v>
      </c>
      <c r="I19" s="38">
        <v>812</v>
      </c>
      <c r="J19" s="59"/>
    </row>
    <row r="20" spans="1:10" x14ac:dyDescent="0.2">
      <c r="A20" s="109"/>
      <c r="B20" s="167" t="s">
        <v>75</v>
      </c>
      <c r="C20" s="168"/>
      <c r="D20" s="168"/>
      <c r="E20" s="168"/>
      <c r="F20" s="168"/>
      <c r="G20" s="169"/>
      <c r="H20" s="55">
        <v>18</v>
      </c>
      <c r="I20" s="38">
        <v>8</v>
      </c>
      <c r="J20" s="22"/>
    </row>
    <row r="21" spans="1:10" ht="23.45" customHeight="1" x14ac:dyDescent="0.2">
      <c r="A21" s="110"/>
      <c r="B21" s="113" t="s">
        <v>76</v>
      </c>
      <c r="C21" s="174"/>
      <c r="D21" s="174"/>
      <c r="E21" s="174"/>
      <c r="F21" s="174"/>
      <c r="G21" s="114"/>
      <c r="H21" s="55">
        <v>19</v>
      </c>
      <c r="I21" s="38">
        <v>14</v>
      </c>
      <c r="J21" s="22"/>
    </row>
    <row r="22" spans="1:10" x14ac:dyDescent="0.2">
      <c r="A22" s="108" t="s">
        <v>24</v>
      </c>
      <c r="B22" s="154" t="s">
        <v>77</v>
      </c>
      <c r="C22" s="155"/>
      <c r="D22" s="108" t="s">
        <v>80</v>
      </c>
      <c r="E22" s="146" t="s">
        <v>93</v>
      </c>
      <c r="F22" s="147"/>
      <c r="G22" s="148"/>
      <c r="H22" s="55">
        <v>20</v>
      </c>
      <c r="I22" s="38">
        <v>230</v>
      </c>
      <c r="J22" s="22"/>
    </row>
    <row r="23" spans="1:10" x14ac:dyDescent="0.2">
      <c r="A23" s="109"/>
      <c r="B23" s="156"/>
      <c r="C23" s="157"/>
      <c r="D23" s="109"/>
      <c r="E23" s="150" t="s">
        <v>87</v>
      </c>
      <c r="F23" s="151"/>
      <c r="G23" s="152"/>
      <c r="H23" s="55">
        <v>21</v>
      </c>
      <c r="I23" s="38">
        <v>76</v>
      </c>
      <c r="J23" s="22"/>
    </row>
    <row r="24" spans="1:10" x14ac:dyDescent="0.2">
      <c r="A24" s="109"/>
      <c r="B24" s="156"/>
      <c r="C24" s="157"/>
      <c r="D24" s="110"/>
      <c r="E24" s="150" t="s">
        <v>94</v>
      </c>
      <c r="F24" s="151"/>
      <c r="G24" s="152"/>
      <c r="H24" s="55">
        <v>22</v>
      </c>
      <c r="I24" s="38"/>
      <c r="J24" s="22"/>
    </row>
    <row r="25" spans="1:10" x14ac:dyDescent="0.2">
      <c r="A25" s="109"/>
      <c r="B25" s="156"/>
      <c r="C25" s="157"/>
      <c r="D25" s="108" t="s">
        <v>81</v>
      </c>
      <c r="E25" s="146" t="s">
        <v>93</v>
      </c>
      <c r="F25" s="147"/>
      <c r="G25" s="148"/>
      <c r="H25" s="55">
        <v>23</v>
      </c>
      <c r="I25" s="38">
        <v>156</v>
      </c>
      <c r="J25" s="22"/>
    </row>
    <row r="26" spans="1:10" x14ac:dyDescent="0.2">
      <c r="A26" s="109"/>
      <c r="B26" s="156"/>
      <c r="C26" s="157"/>
      <c r="D26" s="109"/>
      <c r="E26" s="150" t="s">
        <v>87</v>
      </c>
      <c r="F26" s="151"/>
      <c r="G26" s="152"/>
      <c r="H26" s="55">
        <v>24</v>
      </c>
      <c r="I26" s="38">
        <v>89</v>
      </c>
      <c r="J26" s="22"/>
    </row>
    <row r="27" spans="1:10" x14ac:dyDescent="0.2">
      <c r="A27" s="109"/>
      <c r="B27" s="156"/>
      <c r="C27" s="157"/>
      <c r="D27" s="110"/>
      <c r="E27" s="150" t="s">
        <v>94</v>
      </c>
      <c r="F27" s="151"/>
      <c r="G27" s="152"/>
      <c r="H27" s="55">
        <v>25</v>
      </c>
      <c r="I27" s="38"/>
      <c r="J27" s="22"/>
    </row>
    <row r="28" spans="1:10" x14ac:dyDescent="0.2">
      <c r="A28" s="109"/>
      <c r="B28" s="156"/>
      <c r="C28" s="157"/>
      <c r="D28" s="139" t="s">
        <v>82</v>
      </c>
      <c r="E28" s="146" t="s">
        <v>93</v>
      </c>
      <c r="F28" s="147"/>
      <c r="G28" s="148"/>
      <c r="H28" s="55">
        <v>26</v>
      </c>
      <c r="I28" s="38">
        <v>44</v>
      </c>
      <c r="J28" s="22"/>
    </row>
    <row r="29" spans="1:10" x14ac:dyDescent="0.2">
      <c r="A29" s="109"/>
      <c r="B29" s="156"/>
      <c r="C29" s="157"/>
      <c r="D29" s="139"/>
      <c r="E29" s="150" t="s">
        <v>87</v>
      </c>
      <c r="F29" s="151"/>
      <c r="G29" s="152"/>
      <c r="H29" s="55">
        <v>27</v>
      </c>
      <c r="I29" s="38">
        <v>4</v>
      </c>
      <c r="J29" s="22"/>
    </row>
    <row r="30" spans="1:10" x14ac:dyDescent="0.2">
      <c r="A30" s="109"/>
      <c r="B30" s="158"/>
      <c r="C30" s="159"/>
      <c r="D30" s="139"/>
      <c r="E30" s="150" t="s">
        <v>94</v>
      </c>
      <c r="F30" s="151"/>
      <c r="G30" s="152"/>
      <c r="H30" s="55">
        <v>28</v>
      </c>
      <c r="I30" s="38"/>
      <c r="J30" s="22"/>
    </row>
    <row r="31" spans="1:10" x14ac:dyDescent="0.2">
      <c r="A31" s="109"/>
      <c r="B31" s="139" t="s">
        <v>78</v>
      </c>
      <c r="C31" s="139"/>
      <c r="D31" s="113" t="s">
        <v>83</v>
      </c>
      <c r="E31" s="174"/>
      <c r="F31" s="174"/>
      <c r="G31" s="114"/>
      <c r="H31" s="55">
        <v>29</v>
      </c>
      <c r="I31" s="38">
        <v>508</v>
      </c>
      <c r="J31" s="22"/>
    </row>
    <row r="32" spans="1:10" x14ac:dyDescent="0.2">
      <c r="A32" s="109"/>
      <c r="B32" s="139"/>
      <c r="C32" s="139"/>
      <c r="D32" s="113" t="s">
        <v>84</v>
      </c>
      <c r="E32" s="174"/>
      <c r="F32" s="174"/>
      <c r="G32" s="114"/>
      <c r="H32" s="55">
        <v>30</v>
      </c>
      <c r="I32" s="38">
        <v>339</v>
      </c>
      <c r="J32" s="22"/>
    </row>
    <row r="33" spans="1:10" x14ac:dyDescent="0.2">
      <c r="A33" s="109"/>
      <c r="B33" s="139"/>
      <c r="C33" s="139"/>
      <c r="D33" s="183" t="s">
        <v>85</v>
      </c>
      <c r="E33" s="184"/>
      <c r="F33" s="184"/>
      <c r="G33" s="185"/>
      <c r="H33" s="55">
        <v>31</v>
      </c>
      <c r="I33" s="38">
        <v>7</v>
      </c>
      <c r="J33" s="22"/>
    </row>
    <row r="34" spans="1:10" x14ac:dyDescent="0.2">
      <c r="A34" s="109"/>
      <c r="B34" s="167" t="s">
        <v>73</v>
      </c>
      <c r="C34" s="168"/>
      <c r="D34" s="168"/>
      <c r="E34" s="168"/>
      <c r="F34" s="168"/>
      <c r="G34" s="169"/>
      <c r="H34" s="55">
        <v>32</v>
      </c>
      <c r="I34" s="38">
        <v>120</v>
      </c>
      <c r="J34" s="22"/>
    </row>
    <row r="35" spans="1:10" x14ac:dyDescent="0.2">
      <c r="A35" s="109"/>
      <c r="B35" s="167" t="s">
        <v>74</v>
      </c>
      <c r="C35" s="168"/>
      <c r="D35" s="168"/>
      <c r="E35" s="168"/>
      <c r="F35" s="168"/>
      <c r="G35" s="169"/>
      <c r="H35" s="55">
        <v>33</v>
      </c>
      <c r="I35" s="38">
        <v>426</v>
      </c>
      <c r="J35" s="22"/>
    </row>
    <row r="36" spans="1:10" ht="37.700000000000003" customHeight="1" x14ac:dyDescent="0.2">
      <c r="A36" s="110"/>
      <c r="B36" s="113" t="s">
        <v>79</v>
      </c>
      <c r="C36" s="174"/>
      <c r="D36" s="174"/>
      <c r="E36" s="174"/>
      <c r="F36" s="174"/>
      <c r="G36" s="114"/>
      <c r="H36" s="55">
        <v>34</v>
      </c>
      <c r="I36" s="38">
        <v>22</v>
      </c>
      <c r="J36" s="22"/>
    </row>
    <row r="37" spans="1:10" x14ac:dyDescent="0.2">
      <c r="A37" s="154" t="s">
        <v>59</v>
      </c>
      <c r="B37" s="187"/>
      <c r="C37" s="155"/>
      <c r="D37" s="161" t="s">
        <v>80</v>
      </c>
      <c r="E37" s="162"/>
      <c r="F37" s="162"/>
      <c r="G37" s="163"/>
      <c r="H37" s="55">
        <v>35</v>
      </c>
      <c r="I37" s="39">
        <v>97</v>
      </c>
      <c r="J37" s="22"/>
    </row>
    <row r="38" spans="1:10" x14ac:dyDescent="0.2">
      <c r="A38" s="156"/>
      <c r="B38" s="188"/>
      <c r="C38" s="157"/>
      <c r="D38" s="161" t="s">
        <v>81</v>
      </c>
      <c r="E38" s="162"/>
      <c r="F38" s="162"/>
      <c r="G38" s="163"/>
      <c r="H38" s="55">
        <v>36</v>
      </c>
      <c r="I38" s="39">
        <v>61</v>
      </c>
      <c r="J38" s="22"/>
    </row>
    <row r="39" spans="1:10" x14ac:dyDescent="0.2">
      <c r="A39" s="158"/>
      <c r="B39" s="189"/>
      <c r="C39" s="159"/>
      <c r="D39" s="161" t="s">
        <v>82</v>
      </c>
      <c r="E39" s="162"/>
      <c r="F39" s="162"/>
      <c r="G39" s="163"/>
      <c r="H39" s="55">
        <v>37</v>
      </c>
      <c r="I39" s="39">
        <v>7</v>
      </c>
      <c r="J39" s="22"/>
    </row>
    <row r="40" spans="1:10" ht="14.45" customHeight="1" x14ac:dyDescent="0.2">
      <c r="A40" s="175" t="s">
        <v>60</v>
      </c>
      <c r="B40" s="175"/>
      <c r="C40" s="175"/>
      <c r="D40" s="175"/>
      <c r="E40" s="175"/>
      <c r="F40" s="175"/>
      <c r="G40" s="175"/>
      <c r="H40" s="175"/>
      <c r="I40" s="175"/>
      <c r="J40" s="22"/>
    </row>
    <row r="41" spans="1:10" ht="15.95" customHeight="1" x14ac:dyDescent="0.2">
      <c r="A41" s="190" t="s">
        <v>61</v>
      </c>
      <c r="B41" s="191"/>
      <c r="C41" s="191"/>
      <c r="D41" s="191"/>
      <c r="E41" s="191"/>
      <c r="F41" s="191"/>
      <c r="G41" s="192"/>
      <c r="H41" s="56">
        <v>38</v>
      </c>
      <c r="I41" s="38">
        <v>39</v>
      </c>
      <c r="J41" s="22"/>
    </row>
    <row r="42" spans="1:10" ht="14.45" customHeight="1" x14ac:dyDescent="0.2">
      <c r="A42" s="164" t="s">
        <v>62</v>
      </c>
      <c r="B42" s="165"/>
      <c r="C42" s="165"/>
      <c r="D42" s="165"/>
      <c r="E42" s="165"/>
      <c r="F42" s="165"/>
      <c r="G42" s="166"/>
      <c r="H42" s="56">
        <v>39</v>
      </c>
      <c r="I42" s="38">
        <v>26</v>
      </c>
      <c r="J42" s="22"/>
    </row>
    <row r="43" spans="1:10" ht="12.95" customHeight="1" x14ac:dyDescent="0.2">
      <c r="A43" s="7"/>
      <c r="B43" s="7"/>
      <c r="C43" s="7"/>
      <c r="D43" s="7"/>
      <c r="E43" s="7"/>
      <c r="F43" s="7"/>
      <c r="G43" s="7"/>
      <c r="H43" s="7"/>
      <c r="I43" s="7"/>
    </row>
    <row r="44" spans="1:10" ht="15.95" customHeight="1" x14ac:dyDescent="0.25">
      <c r="A44" s="51" t="s">
        <v>63</v>
      </c>
      <c r="B44" s="3"/>
      <c r="C44" s="3"/>
      <c r="D44" s="3"/>
      <c r="E44" s="3"/>
      <c r="F44" s="3"/>
      <c r="G44" s="3"/>
      <c r="H44" s="3"/>
      <c r="I44" s="3"/>
    </row>
    <row r="45" spans="1:10" ht="16.7" customHeight="1" x14ac:dyDescent="0.2">
      <c r="A45" s="177" t="s">
        <v>64</v>
      </c>
      <c r="B45" s="178"/>
      <c r="C45" s="178"/>
      <c r="D45" s="179"/>
      <c r="E45" s="186" t="s">
        <v>95</v>
      </c>
      <c r="F45" s="186"/>
      <c r="G45" s="186"/>
      <c r="H45" s="186"/>
      <c r="I45" s="186"/>
      <c r="J45" s="22"/>
    </row>
    <row r="46" spans="1:10" ht="48.4" customHeight="1" x14ac:dyDescent="0.2">
      <c r="A46" s="180"/>
      <c r="B46" s="181"/>
      <c r="C46" s="181"/>
      <c r="D46" s="182"/>
      <c r="E46" s="53" t="s">
        <v>96</v>
      </c>
      <c r="F46" s="53" t="s">
        <v>97</v>
      </c>
      <c r="G46" s="53" t="s">
        <v>98</v>
      </c>
      <c r="H46" s="53" t="s">
        <v>100</v>
      </c>
      <c r="I46" s="58" t="s">
        <v>102</v>
      </c>
      <c r="J46" s="22"/>
    </row>
    <row r="47" spans="1:10" ht="14.45" customHeight="1" x14ac:dyDescent="0.2">
      <c r="A47" s="160" t="s">
        <v>65</v>
      </c>
      <c r="B47" s="160"/>
      <c r="C47" s="160"/>
      <c r="D47" s="160"/>
      <c r="E47" s="38">
        <v>3594</v>
      </c>
      <c r="F47" s="38">
        <v>76</v>
      </c>
      <c r="G47" s="38">
        <v>2</v>
      </c>
      <c r="H47" s="38"/>
      <c r="I47" s="38"/>
      <c r="J47" s="22"/>
    </row>
    <row r="48" spans="1:10" ht="14.45" customHeight="1" x14ac:dyDescent="0.2">
      <c r="A48" s="160" t="s">
        <v>66</v>
      </c>
      <c r="B48" s="160"/>
      <c r="C48" s="160"/>
      <c r="D48" s="160"/>
      <c r="E48" s="38">
        <v>570</v>
      </c>
      <c r="F48" s="38">
        <v>137</v>
      </c>
      <c r="G48" s="38">
        <v>5</v>
      </c>
      <c r="H48" s="38"/>
      <c r="I48" s="38"/>
      <c r="J48" s="22"/>
    </row>
    <row r="49" spans="1:10" ht="14.45" customHeight="1" x14ac:dyDescent="0.2">
      <c r="A49" s="160" t="s">
        <v>67</v>
      </c>
      <c r="B49" s="160"/>
      <c r="C49" s="160"/>
      <c r="D49" s="160"/>
      <c r="E49" s="38">
        <v>210</v>
      </c>
      <c r="F49" s="38">
        <v>7</v>
      </c>
      <c r="G49" s="38"/>
      <c r="H49" s="38"/>
      <c r="I49" s="38"/>
      <c r="J49" s="22"/>
    </row>
    <row r="50" spans="1:10" ht="12.95" customHeight="1" x14ac:dyDescent="0.2">
      <c r="A50" s="7"/>
      <c r="B50" s="7"/>
      <c r="C50" s="7"/>
      <c r="D50" s="7"/>
      <c r="E50" s="7"/>
      <c r="F50" s="7"/>
      <c r="G50" s="7"/>
      <c r="H50" s="7"/>
      <c r="I50" s="7"/>
    </row>
    <row r="51" spans="1:10" ht="12.95" customHeight="1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10" ht="12.95" customHeight="1" x14ac:dyDescent="0.2">
      <c r="A52" s="8"/>
      <c r="B52" s="8"/>
      <c r="C52" s="8"/>
      <c r="D52" s="8"/>
      <c r="E52" s="8"/>
      <c r="F52" s="8"/>
      <c r="G52" s="8"/>
      <c r="H52" s="8"/>
      <c r="I52" s="8"/>
    </row>
    <row r="53" spans="1:10" ht="12.95" customHeight="1" x14ac:dyDescent="0.2">
      <c r="A53" s="8"/>
      <c r="B53" s="8"/>
      <c r="C53" s="8"/>
      <c r="D53" s="8"/>
      <c r="E53" s="8"/>
      <c r="F53" s="8"/>
      <c r="G53" s="8"/>
      <c r="H53" s="8"/>
      <c r="I53" s="8"/>
    </row>
    <row r="54" spans="1:10" ht="12.9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0" ht="12.95" customHeight="1" x14ac:dyDescent="0.2">
      <c r="A55" s="8"/>
      <c r="B55" s="8"/>
      <c r="C55" s="8"/>
      <c r="D55" s="8"/>
      <c r="E55" s="8"/>
      <c r="F55" s="8"/>
      <c r="G55" s="8"/>
      <c r="H55" s="8"/>
      <c r="I55" s="8"/>
    </row>
    <row r="56" spans="1:10" ht="12.95" customHeight="1" x14ac:dyDescent="0.2">
      <c r="A56" s="8"/>
      <c r="B56" s="8"/>
      <c r="C56" s="8"/>
      <c r="D56" s="8"/>
      <c r="E56" s="8"/>
      <c r="F56" s="8"/>
      <c r="G56" s="8"/>
      <c r="H56" s="8"/>
      <c r="I56" s="8"/>
    </row>
    <row r="57" spans="1:10" ht="12.95" customHeight="1" x14ac:dyDescent="0.2">
      <c r="A57" s="8"/>
      <c r="B57" s="8"/>
      <c r="C57" s="8"/>
      <c r="D57" s="8"/>
      <c r="E57" s="8"/>
      <c r="F57" s="8"/>
      <c r="G57" s="8"/>
      <c r="H57" s="8"/>
      <c r="I57" s="8"/>
    </row>
    <row r="58" spans="1:10" ht="12.95" customHeight="1" x14ac:dyDescent="0.2">
      <c r="A58" s="8"/>
      <c r="B58" s="8"/>
      <c r="C58" s="8"/>
      <c r="D58" s="8"/>
      <c r="E58" s="8"/>
      <c r="F58" s="8"/>
      <c r="G58" s="8"/>
      <c r="H58" s="8"/>
      <c r="I58" s="8"/>
    </row>
    <row r="59" spans="1:10" ht="12.95" customHeight="1" x14ac:dyDescent="0.2">
      <c r="A59" s="8"/>
      <c r="B59" s="8"/>
      <c r="C59" s="8"/>
      <c r="D59" s="8"/>
      <c r="E59" s="8"/>
      <c r="F59" s="8"/>
      <c r="G59" s="8"/>
      <c r="H59" s="8"/>
      <c r="I59" s="8"/>
    </row>
    <row r="60" spans="1:10" ht="12.95" customHeight="1" x14ac:dyDescent="0.2">
      <c r="A60" s="8"/>
      <c r="B60" s="8"/>
      <c r="C60" s="8"/>
      <c r="D60" s="8"/>
      <c r="E60" s="8"/>
      <c r="F60" s="8"/>
      <c r="G60" s="8"/>
      <c r="H60" s="8"/>
      <c r="I60" s="8"/>
    </row>
    <row r="61" spans="1:10" ht="12.95" customHeight="1" x14ac:dyDescent="0.2">
      <c r="A61" s="8"/>
      <c r="B61" s="8"/>
      <c r="C61" s="8"/>
      <c r="D61" s="8"/>
      <c r="E61" s="8"/>
      <c r="F61" s="8"/>
      <c r="G61" s="8"/>
      <c r="H61" s="8"/>
      <c r="I61" s="8"/>
    </row>
    <row r="62" spans="1:10" ht="12.95" customHeight="1" x14ac:dyDescent="0.2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 x14ac:dyDescent="0.2">
      <c r="A63" s="8"/>
      <c r="B63" s="8"/>
      <c r="C63" s="8"/>
      <c r="D63" s="8"/>
      <c r="E63" s="8"/>
      <c r="F63" s="8"/>
      <c r="G63" s="8"/>
      <c r="H63" s="8"/>
      <c r="I63" s="8"/>
    </row>
    <row r="64" spans="1:10" ht="12.95" customHeight="1" x14ac:dyDescent="0.2">
      <c r="A64" s="8"/>
      <c r="B64" s="8"/>
      <c r="C64" s="8"/>
      <c r="D64" s="8"/>
      <c r="E64" s="8"/>
      <c r="F64" s="8"/>
      <c r="G64" s="8"/>
      <c r="H64" s="8"/>
      <c r="I64" s="8"/>
    </row>
    <row r="65" spans="1:9" ht="12.95" customHeight="1" x14ac:dyDescent="0.2">
      <c r="A65" s="8"/>
      <c r="B65" s="8"/>
      <c r="C65" s="8"/>
      <c r="D65" s="8"/>
      <c r="E65" s="8"/>
      <c r="F65" s="8"/>
      <c r="G65" s="8"/>
      <c r="H65" s="8"/>
      <c r="I65" s="8"/>
    </row>
    <row r="66" spans="1:9" ht="12.95" customHeight="1" x14ac:dyDescent="0.2">
      <c r="A66" s="8"/>
      <c r="B66" s="8"/>
      <c r="C66" s="8"/>
      <c r="D66" s="8"/>
      <c r="E66" s="8"/>
      <c r="F66" s="8"/>
      <c r="G66" s="8"/>
      <c r="H66" s="8"/>
      <c r="I66" s="8"/>
    </row>
    <row r="67" spans="1:9" ht="12.95" customHeight="1" x14ac:dyDescent="0.2">
      <c r="A67" s="8"/>
      <c r="B67" s="8"/>
      <c r="C67" s="8"/>
      <c r="D67" s="8"/>
      <c r="E67" s="8"/>
      <c r="F67" s="8"/>
      <c r="G67" s="8"/>
      <c r="H67" s="8"/>
      <c r="I67" s="8"/>
    </row>
    <row r="68" spans="1:9" ht="12.95" customHeight="1" x14ac:dyDescent="0.2">
      <c r="A68" s="8"/>
      <c r="B68" s="8"/>
      <c r="C68" s="8"/>
      <c r="D68" s="8"/>
      <c r="E68" s="8"/>
      <c r="F68" s="8"/>
      <c r="G68" s="8"/>
      <c r="H68" s="8"/>
      <c r="I68" s="8"/>
    </row>
    <row r="69" spans="1:9" ht="12.95" customHeight="1" x14ac:dyDescent="0.2">
      <c r="A69" s="8"/>
      <c r="B69" s="8"/>
      <c r="C69" s="8"/>
      <c r="D69" s="8"/>
      <c r="E69" s="8"/>
      <c r="F69" s="8"/>
      <c r="G69" s="8"/>
      <c r="H69" s="8"/>
      <c r="I69" s="8"/>
    </row>
    <row r="70" spans="1:9" ht="12.95" customHeight="1" x14ac:dyDescent="0.2">
      <c r="A70" s="8"/>
      <c r="B70" s="8"/>
      <c r="C70" s="8"/>
      <c r="D70" s="8"/>
      <c r="E70" s="8"/>
      <c r="F70" s="8"/>
      <c r="G70" s="8"/>
      <c r="H70" s="8"/>
      <c r="I70" s="8"/>
    </row>
    <row r="71" spans="1:9" ht="12.95" customHeight="1" x14ac:dyDescent="0.2">
      <c r="A71" s="8"/>
      <c r="B71" s="8"/>
      <c r="C71" s="8"/>
      <c r="D71" s="8"/>
      <c r="E71" s="8"/>
      <c r="F71" s="8"/>
      <c r="G71" s="8"/>
      <c r="H71" s="8"/>
      <c r="I71" s="8"/>
    </row>
    <row r="72" spans="1:9" ht="12.95" customHeight="1" x14ac:dyDescent="0.2">
      <c r="A72" s="8"/>
      <c r="B72" s="8"/>
      <c r="C72" s="8"/>
      <c r="D72" s="8"/>
      <c r="E72" s="8"/>
      <c r="F72" s="8"/>
      <c r="G72" s="8"/>
      <c r="H72" s="8"/>
      <c r="I72" s="8"/>
    </row>
    <row r="73" spans="1:9" ht="12.95" customHeight="1" x14ac:dyDescent="0.2">
      <c r="A73" s="8"/>
      <c r="B73" s="8"/>
      <c r="C73" s="8"/>
      <c r="D73" s="8"/>
      <c r="E73" s="8"/>
      <c r="F73" s="8"/>
      <c r="G73" s="8"/>
      <c r="H73" s="8"/>
      <c r="I73" s="8"/>
    </row>
    <row r="74" spans="1:9" ht="12.95" customHeight="1" x14ac:dyDescent="0.2">
      <c r="A74" s="8"/>
      <c r="B74" s="8"/>
      <c r="C74" s="8"/>
      <c r="D74" s="8"/>
      <c r="E74" s="8"/>
      <c r="F74" s="8"/>
      <c r="G74" s="8"/>
      <c r="H74" s="8"/>
      <c r="I74" s="8"/>
    </row>
    <row r="75" spans="1:9" ht="12.95" customHeight="1" x14ac:dyDescent="0.2">
      <c r="A75" s="8"/>
      <c r="B75" s="8"/>
      <c r="C75" s="8"/>
      <c r="D75" s="8"/>
      <c r="E75" s="8"/>
      <c r="F75" s="8"/>
      <c r="G75" s="8"/>
      <c r="H75" s="8"/>
      <c r="I75" s="8"/>
    </row>
    <row r="76" spans="1:9" ht="12.95" customHeight="1" x14ac:dyDescent="0.2">
      <c r="A76" s="8"/>
      <c r="B76" s="8"/>
      <c r="C76" s="8"/>
      <c r="D76" s="8"/>
      <c r="E76" s="8"/>
      <c r="F76" s="8"/>
      <c r="G76" s="8"/>
      <c r="H76" s="8"/>
      <c r="I76" s="8"/>
    </row>
    <row r="77" spans="1:9" ht="12.95" customHeight="1" x14ac:dyDescent="0.2">
      <c r="A77" s="8"/>
      <c r="B77" s="8"/>
      <c r="C77" s="8"/>
      <c r="D77" s="8"/>
      <c r="E77" s="8"/>
      <c r="F77" s="8"/>
      <c r="G77" s="8"/>
      <c r="H77" s="8"/>
      <c r="I77" s="8"/>
    </row>
    <row r="78" spans="1:9" ht="12.95" customHeight="1" x14ac:dyDescent="0.2">
      <c r="A78" s="8"/>
      <c r="B78" s="8"/>
      <c r="C78" s="8"/>
      <c r="D78" s="8"/>
      <c r="E78" s="8"/>
      <c r="F78" s="8"/>
      <c r="G78" s="8"/>
      <c r="H78" s="8"/>
      <c r="I78" s="8"/>
    </row>
    <row r="79" spans="1:9" ht="12.95" customHeight="1" x14ac:dyDescent="0.2">
      <c r="A79" s="8"/>
      <c r="B79" s="8"/>
      <c r="C79" s="8"/>
      <c r="D79" s="8"/>
      <c r="E79" s="8"/>
      <c r="F79" s="8"/>
      <c r="G79" s="8"/>
      <c r="H79" s="8"/>
      <c r="I79" s="8"/>
    </row>
    <row r="80" spans="1:9" ht="12.95" customHeight="1" x14ac:dyDescent="0.2">
      <c r="A80" s="8"/>
      <c r="B80" s="8"/>
      <c r="C80" s="8"/>
      <c r="D80" s="8"/>
      <c r="E80" s="8"/>
      <c r="F80" s="8"/>
      <c r="G80" s="8"/>
      <c r="H80" s="8"/>
      <c r="I80" s="8"/>
    </row>
    <row r="81" spans="1:9" ht="12.95" customHeight="1" x14ac:dyDescent="0.2">
      <c r="A81" s="8"/>
      <c r="B81" s="8"/>
      <c r="C81" s="8"/>
      <c r="D81" s="8"/>
      <c r="E81" s="8"/>
      <c r="F81" s="8"/>
      <c r="G81" s="8"/>
      <c r="H81" s="8"/>
      <c r="I81" s="8"/>
    </row>
    <row r="82" spans="1:9" ht="12.95" customHeight="1" x14ac:dyDescent="0.2">
      <c r="A82" s="8"/>
      <c r="B82" s="8"/>
      <c r="C82" s="8"/>
      <c r="D82" s="8"/>
      <c r="E82" s="8"/>
      <c r="F82" s="8"/>
      <c r="G82" s="8"/>
      <c r="H82" s="8"/>
      <c r="I82" s="8"/>
    </row>
    <row r="83" spans="1:9" ht="12.95" customHeight="1" x14ac:dyDescent="0.2">
      <c r="A83" s="8"/>
      <c r="B83" s="8"/>
      <c r="C83" s="8"/>
      <c r="D83" s="8"/>
      <c r="E83" s="8"/>
      <c r="F83" s="8"/>
      <c r="G83" s="8"/>
      <c r="H83" s="8"/>
      <c r="I83" s="8"/>
    </row>
    <row r="84" spans="1:9" ht="12.95" customHeight="1" x14ac:dyDescent="0.2">
      <c r="A84" s="8"/>
      <c r="B84" s="8"/>
      <c r="C84" s="8"/>
      <c r="D84" s="8"/>
      <c r="E84" s="8"/>
      <c r="F84" s="8"/>
      <c r="G84" s="8"/>
      <c r="H84" s="8"/>
      <c r="I84" s="8"/>
    </row>
    <row r="85" spans="1:9" ht="12.95" customHeight="1" x14ac:dyDescent="0.2">
      <c r="A85" s="8"/>
      <c r="B85" s="8"/>
      <c r="C85" s="8"/>
      <c r="D85" s="8"/>
      <c r="E85" s="8"/>
      <c r="F85" s="8"/>
      <c r="G85" s="8"/>
      <c r="H85" s="8"/>
      <c r="I85" s="8"/>
    </row>
    <row r="86" spans="1:9" ht="12.95" customHeight="1" x14ac:dyDescent="0.2">
      <c r="A86" s="8"/>
      <c r="B86" s="8"/>
      <c r="C86" s="8"/>
      <c r="D86" s="8"/>
      <c r="E86" s="8"/>
      <c r="F86" s="8"/>
      <c r="G86" s="8"/>
      <c r="H86" s="8"/>
      <c r="I86" s="8"/>
    </row>
    <row r="87" spans="1:9" ht="12.95" customHeight="1" x14ac:dyDescent="0.2">
      <c r="A87" s="8"/>
      <c r="B87" s="8"/>
      <c r="C87" s="8"/>
      <c r="D87" s="8"/>
      <c r="E87" s="8"/>
      <c r="F87" s="8"/>
      <c r="G87" s="8"/>
      <c r="H87" s="8"/>
      <c r="I87" s="8"/>
    </row>
    <row r="88" spans="1:9" ht="12.95" customHeight="1" x14ac:dyDescent="0.2">
      <c r="A88" s="8"/>
      <c r="B88" s="8"/>
      <c r="C88" s="8"/>
      <c r="D88" s="8"/>
      <c r="E88" s="8"/>
      <c r="F88" s="8"/>
      <c r="G88" s="8"/>
      <c r="H88" s="8"/>
      <c r="I88" s="8"/>
    </row>
    <row r="89" spans="1:9" ht="12.95" customHeight="1" x14ac:dyDescent="0.2">
      <c r="A89" s="8"/>
      <c r="B89" s="8"/>
      <c r="C89" s="8"/>
      <c r="D89" s="8"/>
      <c r="E89" s="8"/>
      <c r="F89" s="8"/>
      <c r="G89" s="8"/>
      <c r="H89" s="8"/>
      <c r="I89" s="8"/>
    </row>
    <row r="90" spans="1:9" ht="12.95" customHeight="1" x14ac:dyDescent="0.2">
      <c r="A90" s="8"/>
      <c r="B90" s="8"/>
      <c r="C90" s="8"/>
      <c r="D90" s="8"/>
      <c r="E90" s="8"/>
      <c r="F90" s="8"/>
      <c r="G90" s="8"/>
      <c r="H90" s="8"/>
      <c r="I90" s="8"/>
    </row>
    <row r="91" spans="1:9" ht="12.95" customHeight="1" x14ac:dyDescent="0.2">
      <c r="A91" s="8"/>
      <c r="B91" s="8"/>
      <c r="C91" s="8"/>
      <c r="D91" s="8"/>
      <c r="E91" s="8"/>
      <c r="F91" s="8"/>
      <c r="G91" s="8"/>
      <c r="H91" s="8"/>
      <c r="I91" s="8"/>
    </row>
    <row r="92" spans="1:9" ht="12.95" customHeight="1" x14ac:dyDescent="0.2">
      <c r="A92" s="8"/>
      <c r="B92" s="8"/>
      <c r="C92" s="8"/>
      <c r="D92" s="8"/>
      <c r="E92" s="8"/>
      <c r="F92" s="8"/>
      <c r="G92" s="8"/>
      <c r="H92" s="8"/>
      <c r="I92" s="8"/>
    </row>
    <row r="93" spans="1:9" ht="12.95" customHeight="1" x14ac:dyDescent="0.2">
      <c r="A93" s="8"/>
      <c r="B93" s="8"/>
      <c r="C93" s="8"/>
      <c r="D93" s="8"/>
      <c r="E93" s="8"/>
      <c r="F93" s="8"/>
      <c r="G93" s="8"/>
      <c r="H93" s="8"/>
      <c r="I93" s="8"/>
    </row>
    <row r="94" spans="1:9" ht="12.95" customHeight="1" x14ac:dyDescent="0.2">
      <c r="A94" s="8"/>
      <c r="B94" s="8"/>
      <c r="C94" s="8"/>
      <c r="D94" s="8"/>
      <c r="E94" s="8"/>
      <c r="F94" s="8"/>
      <c r="G94" s="8"/>
      <c r="H94" s="8"/>
      <c r="I94" s="8"/>
    </row>
    <row r="95" spans="1:9" ht="12.95" customHeight="1" x14ac:dyDescent="0.2">
      <c r="A95" s="8"/>
      <c r="B95" s="8"/>
      <c r="C95" s="8"/>
      <c r="D95" s="8"/>
      <c r="E95" s="8"/>
      <c r="F95" s="8"/>
      <c r="G95" s="8"/>
      <c r="H95" s="8"/>
      <c r="I95" s="8"/>
    </row>
    <row r="96" spans="1:9" ht="12.95" customHeight="1" x14ac:dyDescent="0.2">
      <c r="A96" s="8"/>
      <c r="B96" s="8"/>
      <c r="C96" s="8"/>
      <c r="D96" s="8"/>
      <c r="E96" s="8"/>
      <c r="F96" s="8"/>
      <c r="G96" s="8"/>
      <c r="H96" s="8"/>
      <c r="I96" s="8"/>
    </row>
    <row r="97" spans="1:9" ht="12.95" customHeight="1" x14ac:dyDescent="0.2">
      <c r="A97" s="8"/>
      <c r="B97" s="8"/>
      <c r="C97" s="8"/>
      <c r="D97" s="8"/>
      <c r="E97" s="8"/>
      <c r="F97" s="8"/>
      <c r="G97" s="8"/>
      <c r="H97" s="8"/>
      <c r="I97" s="8"/>
    </row>
    <row r="98" spans="1:9" ht="12.95" customHeight="1" x14ac:dyDescent="0.2">
      <c r="A98" s="8"/>
      <c r="B98" s="8"/>
      <c r="C98" s="8"/>
      <c r="D98" s="8"/>
      <c r="E98" s="8"/>
      <c r="F98" s="8"/>
      <c r="G98" s="8"/>
      <c r="H98" s="8"/>
      <c r="I98" s="8"/>
    </row>
    <row r="99" spans="1:9" ht="12.95" customHeight="1" x14ac:dyDescent="0.2">
      <c r="A99" s="8"/>
      <c r="B99" s="8"/>
      <c r="C99" s="8"/>
      <c r="D99" s="8"/>
      <c r="E99" s="8"/>
      <c r="F99" s="8"/>
      <c r="G99" s="8"/>
      <c r="H99" s="8"/>
      <c r="I99" s="8"/>
    </row>
    <row r="100" spans="1:9" ht="12.9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2.9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2.9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2.9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2.9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2.9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2.9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2.95" customHeight="1" x14ac:dyDescent="0.2">
      <c r="A107" s="8"/>
    </row>
    <row r="108" spans="1:9" ht="12.95" customHeight="1" x14ac:dyDescent="0.2">
      <c r="A108" s="8"/>
    </row>
    <row r="109" spans="1:9" ht="12.95" customHeight="1" x14ac:dyDescent="0.2">
      <c r="A109" s="8"/>
    </row>
  </sheetData>
  <mergeCells count="61">
    <mergeCell ref="A37:C39"/>
    <mergeCell ref="A41:G41"/>
    <mergeCell ref="E27:G27"/>
    <mergeCell ref="E29:G29"/>
    <mergeCell ref="B31:C33"/>
    <mergeCell ref="E28:G28"/>
    <mergeCell ref="A40:I40"/>
    <mergeCell ref="E45:I45"/>
    <mergeCell ref="E30:G30"/>
    <mergeCell ref="D22:D24"/>
    <mergeCell ref="D28:D30"/>
    <mergeCell ref="D31:G31"/>
    <mergeCell ref="D32:G32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3" bottom="1.3385826771653544" header="0.31496062992125984" footer="0.9055118110236221"/>
  <pageSetup paperSize="9" scale="85" firstPageNumber="3" orientation="portrait" useFirstPageNumber="1"/>
  <headerFooter alignWithMargins="0">
    <oddFooter>&amp;R&amp;P&amp;CФорма № 2-азс, Підрозділ: Херсонський апеляційний суд, 
Початок періоду: 01.01.2020, Кінець періоду: 30.06.2020&amp;L9B9A5C56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2.75" x14ac:dyDescent="0.2"/>
  <cols>
    <col min="1" max="1" width="4.42578125" customWidth="1"/>
    <col min="2" max="2" width="57.5703125" customWidth="1"/>
    <col min="4" max="4" width="10.28515625" customWidth="1"/>
  </cols>
  <sheetData>
    <row r="1" spans="1:5" ht="18.2" customHeight="1" x14ac:dyDescent="0.2">
      <c r="A1" s="60" t="s">
        <v>103</v>
      </c>
      <c r="B1" s="68"/>
      <c r="C1" s="68"/>
      <c r="D1" s="68"/>
    </row>
    <row r="2" spans="1:5" ht="25.7" customHeight="1" x14ac:dyDescent="0.2">
      <c r="A2" s="136" t="s">
        <v>21</v>
      </c>
      <c r="B2" s="137"/>
      <c r="C2" s="54" t="s">
        <v>99</v>
      </c>
      <c r="D2" s="54" t="s">
        <v>101</v>
      </c>
      <c r="E2" s="22"/>
    </row>
    <row r="3" spans="1:5" ht="29.45" customHeight="1" x14ac:dyDescent="0.2">
      <c r="A3" s="175" t="s">
        <v>104</v>
      </c>
      <c r="B3" s="175"/>
      <c r="C3" s="55">
        <v>1</v>
      </c>
      <c r="D3" s="78">
        <f>IF('розділ 1'!I31&lt;&gt;0,'розділ 1'!J31*100/'розділ 1'!I31,0)</f>
        <v>4.734576757532281</v>
      </c>
      <c r="E3" s="22"/>
    </row>
    <row r="4" spans="1:5" ht="16.7" customHeight="1" x14ac:dyDescent="0.2">
      <c r="A4" s="140" t="s">
        <v>105</v>
      </c>
      <c r="B4" s="52" t="s">
        <v>115</v>
      </c>
      <c r="C4" s="55">
        <v>2</v>
      </c>
      <c r="D4" s="78">
        <f>IF('розділ 1'!I14&lt;&gt;0,'розділ 1'!J14*100/'розділ 1'!I14,0)</f>
        <v>6.617647058823529</v>
      </c>
      <c r="E4" s="22"/>
    </row>
    <row r="5" spans="1:5" ht="16.7" customHeight="1" x14ac:dyDescent="0.2">
      <c r="A5" s="198"/>
      <c r="B5" s="52" t="s">
        <v>116</v>
      </c>
      <c r="C5" s="55">
        <v>3</v>
      </c>
      <c r="D5" s="78">
        <f>IF('розділ 1'!I26&lt;&gt;0,'розділ 1'!J26*100/'розділ 1'!I26,0)</f>
        <v>3.836317135549872</v>
      </c>
      <c r="E5" s="22"/>
    </row>
    <row r="6" spans="1:5" ht="16.7" customHeight="1" x14ac:dyDescent="0.2">
      <c r="A6" s="141"/>
      <c r="B6" s="69" t="s">
        <v>117</v>
      </c>
      <c r="C6" s="55">
        <v>4</v>
      </c>
      <c r="D6" s="78">
        <f>IF('розділ 1'!I27&lt;&gt;0,'розділ 1'!J27*100/'розділ 1'!I27,0)</f>
        <v>0</v>
      </c>
      <c r="E6" s="22"/>
    </row>
    <row r="7" spans="1:5" ht="16.7" customHeight="1" x14ac:dyDescent="0.2">
      <c r="A7" s="175" t="s">
        <v>106</v>
      </c>
      <c r="B7" s="175"/>
      <c r="C7" s="55">
        <v>5</v>
      </c>
      <c r="D7" s="78">
        <f>IF('розділ 1'!F31&lt;&gt;0,'розділ 1'!G31*100/'розділ 1'!F31,0)</f>
        <v>98.081432530377313</v>
      </c>
      <c r="E7" s="22"/>
    </row>
    <row r="8" spans="1:5" ht="16.7" customHeight="1" x14ac:dyDescent="0.2">
      <c r="A8" s="175" t="s">
        <v>107</v>
      </c>
      <c r="B8" s="175"/>
      <c r="C8" s="55">
        <v>6</v>
      </c>
      <c r="D8" s="79">
        <f>IF('розділ 2'!I42&lt;&gt;0,'розділ 1'!G31/'розділ 2'!I42,0)</f>
        <v>176.96153846153845</v>
      </c>
      <c r="E8" s="22"/>
    </row>
    <row r="9" spans="1:5" ht="25.7" customHeight="1" x14ac:dyDescent="0.2">
      <c r="A9" s="175" t="s">
        <v>108</v>
      </c>
      <c r="B9" s="175"/>
      <c r="C9" s="55">
        <v>7</v>
      </c>
      <c r="D9" s="79">
        <f>IF('розділ 2'!I42&lt;&gt;0,'розділ 1'!E31/'розділ 2'!I42,0)</f>
        <v>203.76923076923077</v>
      </c>
      <c r="E9" s="22"/>
    </row>
    <row r="10" spans="1:5" ht="16.7" customHeight="1" x14ac:dyDescent="0.2">
      <c r="A10" s="113" t="s">
        <v>109</v>
      </c>
      <c r="B10" s="114"/>
      <c r="C10" s="55">
        <v>8</v>
      </c>
      <c r="D10" s="38">
        <v>20</v>
      </c>
      <c r="E10" s="22"/>
    </row>
    <row r="11" spans="1:5" ht="16.7" customHeight="1" x14ac:dyDescent="0.2">
      <c r="A11" s="160" t="s">
        <v>65</v>
      </c>
      <c r="B11" s="160"/>
      <c r="C11" s="55">
        <v>9</v>
      </c>
      <c r="D11" s="38">
        <v>11</v>
      </c>
      <c r="E11" s="22"/>
    </row>
    <row r="12" spans="1:5" ht="16.7" customHeight="1" x14ac:dyDescent="0.2">
      <c r="A12" s="160" t="s">
        <v>66</v>
      </c>
      <c r="B12" s="160"/>
      <c r="C12" s="55">
        <v>10</v>
      </c>
      <c r="D12" s="38">
        <v>68</v>
      </c>
      <c r="E12" s="22"/>
    </row>
    <row r="13" spans="1:5" ht="16.7" customHeight="1" x14ac:dyDescent="0.2">
      <c r="A13" s="160" t="s">
        <v>67</v>
      </c>
      <c r="B13" s="160"/>
      <c r="C13" s="55">
        <v>11</v>
      </c>
      <c r="D13" s="38">
        <v>29</v>
      </c>
      <c r="E13" s="22"/>
    </row>
    <row r="14" spans="1:5" x14ac:dyDescent="0.2">
      <c r="A14" s="61"/>
      <c r="B14" s="61"/>
      <c r="C14" s="72"/>
      <c r="D14" s="72"/>
    </row>
    <row r="15" spans="1:5" x14ac:dyDescent="0.2">
      <c r="A15" s="62"/>
      <c r="B15" s="62"/>
      <c r="C15" s="73"/>
      <c r="D15" s="73"/>
    </row>
    <row r="16" spans="1:5" x14ac:dyDescent="0.2">
      <c r="A16" s="62"/>
      <c r="B16" s="62"/>
      <c r="C16" s="73"/>
      <c r="D16" s="73"/>
    </row>
    <row r="17" spans="1:7" ht="15.95" customHeight="1" x14ac:dyDescent="0.2">
      <c r="A17" s="197" t="s">
        <v>110</v>
      </c>
      <c r="B17" s="197"/>
      <c r="C17" s="194" t="s">
        <v>119</v>
      </c>
      <c r="D17" s="194"/>
      <c r="E17" s="8"/>
      <c r="F17" s="8"/>
      <c r="G17" s="77"/>
    </row>
    <row r="18" spans="1:7" ht="12.95" customHeight="1" x14ac:dyDescent="0.2">
      <c r="A18" s="63"/>
      <c r="B18" s="70" t="s">
        <v>118</v>
      </c>
      <c r="C18" s="195" t="s">
        <v>120</v>
      </c>
      <c r="D18" s="195"/>
      <c r="E18" s="8"/>
      <c r="F18" s="8"/>
      <c r="G18" s="8"/>
    </row>
    <row r="19" spans="1:7" ht="12.95" customHeight="1" x14ac:dyDescent="0.2">
      <c r="A19" s="63"/>
      <c r="B19" s="63"/>
      <c r="C19" s="74"/>
      <c r="D19" s="74"/>
      <c r="E19" s="8"/>
      <c r="F19" s="8"/>
      <c r="G19" s="8"/>
    </row>
    <row r="20" spans="1:7" ht="15.95" customHeight="1" x14ac:dyDescent="0.2">
      <c r="A20" s="64" t="s">
        <v>111</v>
      </c>
      <c r="B20" s="63"/>
      <c r="C20" s="194" t="s">
        <v>121</v>
      </c>
      <c r="D20" s="194"/>
      <c r="E20" s="75"/>
      <c r="F20" s="75"/>
      <c r="G20" s="75"/>
    </row>
    <row r="21" spans="1:7" ht="12.95" customHeight="1" x14ac:dyDescent="0.2">
      <c r="A21" s="65"/>
      <c r="B21" s="70" t="s">
        <v>118</v>
      </c>
      <c r="C21" s="195" t="s">
        <v>120</v>
      </c>
      <c r="D21" s="195"/>
      <c r="E21" s="8"/>
      <c r="F21" s="8"/>
      <c r="G21" s="8"/>
    </row>
    <row r="22" spans="1:7" ht="12.95" customHeight="1" x14ac:dyDescent="0.2">
      <c r="A22" s="66" t="s">
        <v>112</v>
      </c>
      <c r="B22" s="71"/>
      <c r="C22" s="196" t="s">
        <v>122</v>
      </c>
      <c r="D22" s="196"/>
      <c r="E22" s="74"/>
      <c r="F22" s="74"/>
      <c r="G22" s="8"/>
    </row>
    <row r="23" spans="1:7" ht="15.95" customHeight="1" x14ac:dyDescent="0.2">
      <c r="A23" s="67" t="s">
        <v>113</v>
      </c>
      <c r="B23" s="71"/>
      <c r="C23" s="165"/>
      <c r="D23" s="165"/>
      <c r="E23" s="74"/>
      <c r="F23" s="74"/>
      <c r="G23" s="8"/>
    </row>
    <row r="24" spans="1:7" ht="15.95" customHeight="1" x14ac:dyDescent="0.2">
      <c r="A24" s="66" t="s">
        <v>114</v>
      </c>
      <c r="B24" s="71"/>
      <c r="C24" s="165" t="s">
        <v>123</v>
      </c>
      <c r="D24" s="165"/>
    </row>
    <row r="25" spans="1:7" x14ac:dyDescent="0.2">
      <c r="C25" s="33"/>
      <c r="D25" s="33"/>
    </row>
    <row r="26" spans="1:7" ht="12.95" customHeight="1" x14ac:dyDescent="0.2">
      <c r="C26" s="193" t="s">
        <v>124</v>
      </c>
      <c r="D26" s="193"/>
      <c r="E26" s="76"/>
    </row>
  </sheetData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rintOptions horizontalCentered="1"/>
  <pageMargins left="0.31496062992125984" right="0.31496062992125984" top="0.74803149606299213" bottom="1.3385826771653544" header="0.31496062992125984" footer="0.9055118110236221"/>
  <pageSetup paperSize="9" firstPageNumber="4" orientation="portrait" useFirstPageNumber="1"/>
  <headerFooter alignWithMargins="0">
    <oddFooter>&amp;R&amp;P&amp;CФорма № 2-азс, Підрозділ: Херсонський апеляційний суд, 
Початок періоду: 01.01.2020, Кінець періоду: 30.06.2020&amp;L9B9A5C56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 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sud.47</dc:creator>
  <cp:lastModifiedBy>Користувач Windows</cp:lastModifiedBy>
  <dcterms:created xsi:type="dcterms:W3CDTF">2020-09-24T11:52:47Z</dcterms:created>
  <dcterms:modified xsi:type="dcterms:W3CDTF">2020-09-24T11:52:48Z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2-азс_04819_2.2020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9B9A5C56</vt:lpwstr>
  </property>
  <property fmtid="{D5CDD505-2E9C-101B-9397-08002B2CF9AE}" pid="9" name="Підрозділ">
    <vt:lpwstr>Херсонський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3.24.0.1578</vt:lpwstr>
  </property>
</Properties>
</file>