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<sst xmlns="http://schemas.openxmlformats.org/spreadsheetml/2006/main" count="171" uniqueCount="127">
  <si>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</si>
  <si>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</si>
  <si>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</si>
  <si>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</si>
  <si>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</si>
  <si>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</si>
  <si>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</si>
  <si>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</si>
  <si>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</si>
  <si>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</si>
  <si>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</si>
  <si>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</si>
  <si>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</si>
  <si>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</si>
  <si>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</si>
  <si>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</si>
  <si>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</si>
  <si>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</si>
  <si>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</si>
  <si>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</si>
  <si>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</si>
  <si>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</si>
  <si>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</si>
  <si>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</si>
  <si>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</si>
  <si>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</si>
  <si>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</si>
  <si>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</si>
  <si>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</si>
  <si>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</si>
  <si>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</si>
  <si>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</si>
  <si>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</si>
  <si>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</si>
  <si>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</si>
  <si>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</si>
  <si>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</si>
  <si>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</si>
  <si>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</si>
  <si>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</si>
  <si>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</si>
  <si>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</si>
  <si>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</si>
  <si>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</si>
  <si>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</si>
  <si>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</si>
  <si>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</si>
  <si>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</si>
  <si>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</si>
  <si>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</si>
  <si>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</si>
  <si>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</si>
  <si>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</si>
  <si>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</si>
  <si>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</si>
  <si>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</si>
  <si>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</si>
  <si>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</si>
  <si>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</si>
  <si>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</si>
  <si>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</si>
  <si>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</si>
  <si>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</si>
  <si>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</si>
  <si>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</si>
  <si>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</si>
  <si>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</si>
  <si>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</si>
  <si>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</si>
  <si>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</si>
  <si>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</si>
  <si>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</si>
  <si>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</si>
  <si>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</si>
  <si>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</si>
  <si>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</si>
  <si>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</si>
  <si>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</si>
  <si>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</si>
  <si>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</si>
  <si>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</si>
  <si>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</si>
  <si>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</si>
  <si>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</si>
  <si>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</si>
  <si>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</si>
  <si>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</si>
  <si>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</si>
  <si>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</si>
  <si>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</si>
  <si>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</si>
  <si>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</si>
  <si>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</si>
  <si>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</si>
  <si>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</si>
  <si>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</si>
  <si>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</si>
  <si>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</si>
  <si>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</si>
  <si>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</si>
  <si>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</si>
  <si>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</si>
  <si>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</si>
  <si>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</si>
  <si>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</si>
  <si>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</si>
  <si>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</si>
  <si>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</si>
  <si>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</si>
  <si>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</si>
  <si>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</si>
  <si>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</si>
  <si>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</si>
  <si>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</si>
  <si>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</si>
  <si>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</si>
  <si>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</si>
  <si>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</si>
  <si>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</si>
  <si>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</si>
  <si>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</si>
  <si>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</si>
  <si>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О.І.Коровайко</t>
  </si>
  <si>
    <t>С.М. Волощук</t>
  </si>
  <si>
    <t>(0552) 420168</t>
  </si>
  <si>
    <t>inbox@ksa.court.gov.ua</t>
  </si>
  <si>
    <t>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</si>
</sst>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&amp;L9C3AC994&amp;C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672</v>
      </c>
      <c r="F5" s="73">
        <v>550</v>
      </c>
      <c r="G5" s="73">
        <v>550</v>
      </c>
      <c r="H5" s="81" t="s">
        <v>33</v>
      </c>
      <c r="I5" s="73">
        <v>122</v>
      </c>
      <c r="J5" s="73">
        <v>16</v>
      </c>
      <c r="K5" s="78">
        <f>E5-F5</f>
        <v>122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704</v>
      </c>
      <c r="F6" s="73">
        <v>637</v>
      </c>
      <c r="G6" s="73">
        <v>657</v>
      </c>
      <c r="H6" s="73">
        <v>117</v>
      </c>
      <c r="I6" s="73">
        <v>47</v>
      </c>
      <c r="J6" s="73"/>
      <c r="K6" s="78">
        <f>E6-F6</f>
        <v>67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746</v>
      </c>
      <c r="F7" s="73">
        <v>700</v>
      </c>
      <c r="G7" s="73">
        <v>681</v>
      </c>
      <c r="H7" s="73">
        <v>115</v>
      </c>
      <c r="I7" s="73">
        <v>65</v>
      </c>
      <c r="J7" s="73">
        <v>3</v>
      </c>
      <c r="K7" s="78">
        <f>E7-F7</f>
        <v>46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19</v>
      </c>
      <c r="F8" s="73">
        <v>17</v>
      </c>
      <c r="G8" s="73">
        <v>19</v>
      </c>
      <c r="H8" s="73"/>
      <c r="I8" s="73"/>
      <c r="J8" s="73"/>
      <c r="K8" s="78">
        <f>E8-F8</f>
        <v>2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282</v>
      </c>
      <c r="F9" s="73">
        <v>282</v>
      </c>
      <c r="G9" s="73">
        <v>282</v>
      </c>
      <c r="H9" s="73">
        <v>254</v>
      </c>
      <c r="I9" s="73"/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4574</v>
      </c>
      <c r="F10" s="73">
        <v>4574</v>
      </c>
      <c r="G10" s="73">
        <v>4574</v>
      </c>
      <c r="H10" s="73">
        <v>4011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>
        <v>1</v>
      </c>
      <c r="F11" s="73">
        <v>1</v>
      </c>
      <c r="G11" s="73">
        <v>1</v>
      </c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6998</v>
      </c>
      <c r="F14" s="74">
        <f>SUM(F5:F13)</f>
        <v>6761</v>
      </c>
      <c r="G14" s="74">
        <f>SUM(G5:G13)</f>
        <v>6764</v>
      </c>
      <c r="H14" s="74">
        <f>SUM(H5:H13)</f>
        <v>4497</v>
      </c>
      <c r="I14" s="74">
        <f>SUM(I5:I13)</f>
        <v>234</v>
      </c>
      <c r="J14" s="74">
        <f>SUM(J5:J13)</f>
        <v>19</v>
      </c>
      <c r="K14" s="78">
        <f>E14-F14</f>
        <v>237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1435</v>
      </c>
      <c r="F19" s="75">
        <v>1160</v>
      </c>
      <c r="G19" s="75">
        <v>1149</v>
      </c>
      <c r="H19" s="75">
        <v>471</v>
      </c>
      <c r="I19" s="75">
        <v>286</v>
      </c>
      <c r="J19" s="75">
        <v>4</v>
      </c>
      <c r="K19" s="78">
        <f>E19-F19</f>
        <v>275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610</v>
      </c>
      <c r="F20" s="75">
        <v>541</v>
      </c>
      <c r="G20" s="75">
        <v>527</v>
      </c>
      <c r="H20" s="75">
        <v>239</v>
      </c>
      <c r="I20" s="75">
        <v>83</v>
      </c>
      <c r="J20" s="75">
        <v>4</v>
      </c>
      <c r="K20" s="78">
        <f>E20-F20</f>
        <v>69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9</v>
      </c>
      <c r="F22" s="75">
        <v>7</v>
      </c>
      <c r="G22" s="75">
        <v>9</v>
      </c>
      <c r="H22" s="75"/>
      <c r="I22" s="75"/>
      <c r="J22" s="73"/>
      <c r="K22" s="78">
        <f>E22-F22</f>
        <v>2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21</v>
      </c>
      <c r="F24" s="77">
        <v>21</v>
      </c>
      <c r="G24" s="77">
        <v>21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6</v>
      </c>
      <c r="F25" s="75">
        <v>6</v>
      </c>
      <c r="G25" s="75">
        <v>6</v>
      </c>
      <c r="H25" s="75">
        <v>4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2081</v>
      </c>
      <c r="F26" s="76">
        <f>SUM(F15:F25)</f>
        <v>1735</v>
      </c>
      <c r="G26" s="76">
        <f>SUM(G15:G25)</f>
        <v>1712</v>
      </c>
      <c r="H26" s="76">
        <f>SUM(H15:H25)</f>
        <v>714</v>
      </c>
      <c r="I26" s="76">
        <f>SUM(I15:I25)</f>
        <v>369</v>
      </c>
      <c r="J26" s="76">
        <f>SUM(J15:J25)</f>
        <v>8</v>
      </c>
      <c r="K26" s="78">
        <f>E26-F26</f>
        <v>346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531</v>
      </c>
      <c r="F27" s="91">
        <v>506</v>
      </c>
      <c r="G27" s="91">
        <v>491</v>
      </c>
      <c r="H27" s="91">
        <v>135</v>
      </c>
      <c r="I27" s="91">
        <v>40</v>
      </c>
      <c r="J27" s="73"/>
      <c r="K27" s="78">
        <f>E27-F27</f>
        <v>25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27</v>
      </c>
      <c r="F28" s="92">
        <v>25</v>
      </c>
      <c r="G28" s="92">
        <v>27</v>
      </c>
      <c r="H28" s="93" t="s">
        <v>33</v>
      </c>
      <c r="I28" s="92"/>
      <c r="J28" s="73"/>
      <c r="K28" s="78">
        <f>E28-F28</f>
        <v>2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13</v>
      </c>
      <c r="F30" s="92">
        <v>13</v>
      </c>
      <c r="G30" s="92">
        <v>13</v>
      </c>
      <c r="H30" s="92">
        <v>9</v>
      </c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544</v>
      </c>
      <c r="F31" s="92">
        <f>F27+F29+F30</f>
        <v>519</v>
      </c>
      <c r="G31" s="92">
        <f>G27+G29+G30</f>
        <v>504</v>
      </c>
      <c r="H31" s="93">
        <f>H27+H29+H30</f>
        <v>144</v>
      </c>
      <c r="I31" s="92">
        <f>I27+I29+I30</f>
        <v>40</v>
      </c>
      <c r="J31" s="73">
        <f>J27+J29+J30</f>
        <v>0</v>
      </c>
      <c r="K31" s="78">
        <f>E31-F31</f>
        <v>25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9623</v>
      </c>
      <c r="F33" s="90">
        <f t="shared" si="0"/>
        <v>9015</v>
      </c>
      <c r="G33" s="90">
        <f t="shared" si="0"/>
        <v>8980</v>
      </c>
      <c r="H33" s="90">
        <f>H14+H26+H31</f>
        <v>5355</v>
      </c>
      <c r="I33" s="90">
        <f t="shared" si="0"/>
        <v>643</v>
      </c>
      <c r="J33" s="90">
        <f t="shared" si="0"/>
        <v>27</v>
      </c>
      <c r="K33" s="78">
        <f>E33-F33</f>
        <v>608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&amp;L9C3AC994&amp;C&amp;R2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176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417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413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196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105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115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122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22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5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13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6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5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5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27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636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1576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15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36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528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190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379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229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89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8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1200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607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16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275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971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596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50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228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123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12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39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26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6605</v>
      </c>
      <c r="F48" s="82">
        <v>152</v>
      </c>
      <c r="G48" s="82">
        <v>6</v>
      </c>
      <c r="H48" s="82">
        <v>1</v>
      </c>
      <c r="I48" s="82"/>
    </row>
    <row r="49" spans="1:9" ht="14.25" customHeight="1">
      <c r="A49" s="184" t="s">
        <v>43</v>
      </c>
      <c r="B49" s="184"/>
      <c r="C49" s="184"/>
      <c r="D49" s="184"/>
      <c r="E49" s="79">
        <v>1240</v>
      </c>
      <c r="F49" s="79">
        <v>453</v>
      </c>
      <c r="G49" s="79">
        <v>19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490</v>
      </c>
      <c r="F50" s="79">
        <v>14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&amp;L9C3AC994&amp;C&amp;R3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4.199066874027994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8.11965811965812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2.168021680216802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99.61175818080976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345.38461538461536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370.11538461538464</v>
      </c>
    </row>
    <row r="10" spans="1:4" ht="16.5" customHeight="1">
      <c r="A10" s="226" t="s">
        <v>29</v>
      </c>
      <c r="B10" s="228"/>
      <c r="C10" s="13">
        <v>8</v>
      </c>
      <c r="D10" s="80">
        <v>25</v>
      </c>
    </row>
    <row r="11" spans="1:4" ht="16.5" customHeight="1">
      <c r="A11" s="252" t="s">
        <v>42</v>
      </c>
      <c r="B11" s="252"/>
      <c r="C11" s="13">
        <v>9</v>
      </c>
      <c r="D11" s="80">
        <v>12</v>
      </c>
    </row>
    <row r="12" spans="1:4" ht="16.5" customHeight="1">
      <c r="A12" s="252" t="s">
        <v>43</v>
      </c>
      <c r="B12" s="252"/>
      <c r="C12" s="13">
        <v>10</v>
      </c>
      <c r="D12" s="80">
        <v>78</v>
      </c>
    </row>
    <row r="13" spans="1:4" ht="16.5" customHeight="1">
      <c r="A13" s="252" t="s">
        <v>45</v>
      </c>
      <c r="B13" s="252"/>
      <c r="C13" s="13">
        <v>11</v>
      </c>
      <c r="D13" s="80">
        <v>27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&amp;L9C3AC994&amp;C&amp;R4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2020-09-01T06:41:15Z</cp:lastPrinted>
  <dcterms:created xsi:type="dcterms:W3CDTF">2004-04-20T14:33:35Z</dcterms:created>
  <dcterms:modified xsi:type="dcterms:W3CDTF">2021-02-23T12:51:26Z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9C3AC994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