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a_admin1\Desktop\"/>
    </mc:Choice>
  </mc:AlternateContent>
  <bookViews>
    <workbookView xWindow="480" yWindow="1905" windowWidth="17100" windowHeight="9855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E14" i="2" l="1"/>
  <c r="E26" i="2"/>
  <c r="E31" i="2"/>
  <c r="E33" i="2"/>
  <c r="K33" i="2"/>
  <c r="F14" i="2"/>
  <c r="F26" i="2"/>
  <c r="F31" i="2"/>
  <c r="F33" i="2"/>
  <c r="D7" i="4"/>
  <c r="G14" i="2"/>
  <c r="G26" i="2"/>
  <c r="G31" i="2"/>
  <c r="G33" i="2"/>
  <c r="D8" i="4"/>
  <c r="H14" i="2"/>
  <c r="H26" i="2"/>
  <c r="H31" i="2"/>
  <c r="H33" i="2"/>
  <c r="I14" i="2"/>
  <c r="I26" i="2"/>
  <c r="I31" i="2"/>
  <c r="I33" i="2"/>
  <c r="D3" i="4"/>
  <c r="J14" i="2"/>
  <c r="J26" i="2"/>
  <c r="J31" i="2"/>
  <c r="J3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D4" i="4"/>
  <c r="D5" i="4"/>
  <c r="D6" i="4"/>
  <c r="D9" i="4"/>
</calcChain>
</file>

<file path=xl/sharedStrings.xml><?xml version="1.0" encoding="utf-8"?>
<sst xmlns="http://schemas.openxmlformats.org/spreadsheetml/2006/main" count="171" uniqueCount="127">
  <si>
    <t>Звіт апеляційних судів про розгляд судових справ</t>
  </si>
  <si>
    <t>перший квартал 2021 року</t>
  </si>
  <si>
    <t>Подають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</si>
  <si>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</si>
  <si>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</si>
  <si>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</si>
  <si>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</si>
  <si>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</si>
  <si>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</si>
  <si>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Херсонський апеляційний суд</t>
  </si>
  <si>
    <t>73000, м. Херсон, вул. 295 Херсонської стрілецької дивізії 1а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</si>
  <si>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</si>
  <si>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</si>
  <si>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</si>
  <si>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</si>
  <si>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</si>
  <si>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</si>
  <si>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азс</t>
  </si>
  <si>
    <t xml:space="preserve">(квартальна) 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</si>
  <si>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</si>
  <si>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</si>
  <si>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</si>
  <si>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</si>
  <si>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кримінальне судочинство</t>
  </si>
  <si>
    <t>цивільне судочинство</t>
  </si>
  <si>
    <t>адміністративні правопорушення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</si>
  <si>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</si>
  <si>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27, 28)</t>
  </si>
  <si>
    <t>Апеляційна скарга на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</si>
  <si>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</si>
  <si>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</si>
  <si>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</si>
  <si>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</si>
  <si>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</si>
  <si>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>Заяви про відвід судді</t>
  </si>
  <si>
    <t xml:space="preserve">УСЬОГО 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</si>
  <si>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</si>
  <si>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</si>
  <si>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</si>
  <si>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</si>
  <si>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Заяви про відновлення втраченого судового провадження</t>
  </si>
  <si>
    <t xml:space="preserve">Кількість ухвал про визначення підсудності  </t>
  </si>
  <si>
    <t>Апеляційні скарги у справах про адміністративні правопорушення</t>
  </si>
  <si>
    <t>у тому числі щодо корупційних правопорушень</t>
  </si>
  <si>
    <t>вироки</t>
  </si>
  <si>
    <t>ухвали</t>
  </si>
  <si>
    <t>ухвали слідчих суддів</t>
  </si>
  <si>
    <t>рішення</t>
  </si>
  <si>
    <t>судові накази</t>
  </si>
  <si>
    <t xml:space="preserve"> № рядка</t>
  </si>
  <si>
    <t>В</t>
  </si>
  <si>
    <t>Перебувало в провадженні  апеляційних скарг і матеріалів</t>
  </si>
  <si>
    <t xml:space="preserve">усього </t>
  </si>
  <si>
    <t>у тому числі надійшло у звітному періоді</t>
  </si>
  <si>
    <t>Розглянуто апеляційних скарг і матеріалів</t>
  </si>
  <si>
    <t xml:space="preserve"> у т.ч. задоволено</t>
  </si>
  <si>
    <t>х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</si>
  <si>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</si>
  <si>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</si>
  <si>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Розділ 2.  Розгляд судових справ і матеріалів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</si>
  <si>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</si>
  <si>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</si>
  <si>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</si>
  <si>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</si>
  <si>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</si>
  <si>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Справи і матеріали</t>
  </si>
  <si>
    <t>кримінального  судочинства</t>
  </si>
  <si>
    <t>цивільного  судочинства</t>
  </si>
  <si>
    <t>про адміністративні правопорушення</t>
  </si>
  <si>
    <t>За апеляційними скаргами (за кількістю осіб)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</si>
  <si>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</si>
  <si>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</si>
  <si>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</si>
  <si>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</si>
  <si>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</si>
  <si>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</si>
  <si>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</si>
  <si>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</si>
  <si>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</si>
  <si>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 xml:space="preserve">Суб'єкти звернення </t>
  </si>
  <si>
    <t>Кількість винесених судових рішень у малозначних справах (ч. 6 статті 19 ЦПК України)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</si>
  <si>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</si>
  <si>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</si>
  <si>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</si>
  <si>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</si>
  <si>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</si>
  <si>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</si>
  <si>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державні органи</t>
  </si>
  <si>
    <t>вироків</t>
  </si>
  <si>
    <t>ухвал</t>
  </si>
  <si>
    <t>ухвал слідчих суддів</t>
  </si>
  <si>
    <t>понад 6 місяців до 1 року</t>
  </si>
  <si>
    <t>понад 1 рік до 2 років</t>
  </si>
  <si>
    <t>справ</t>
  </si>
  <si>
    <t>осіб</t>
  </si>
  <si>
    <t>рішень</t>
  </si>
  <si>
    <t>судових наказів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</si>
  <si>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</si>
  <si>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</si>
  <si>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</si>
  <si>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</si>
  <si>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№ рядка</t>
  </si>
  <si>
    <t>понад 2-х років до        3-х років включно</t>
  </si>
  <si>
    <t>Кількість</t>
  </si>
  <si>
    <t>понад 3 роки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</si>
  <si>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</si>
  <si>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</si>
  <si>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</si>
  <si>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</si>
  <si>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</si>
  <si>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</si>
  <si>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</si>
  <si>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</si>
  <si>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</si>
  <si>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</si>
  <si>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</si>
  <si>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</si>
  <si>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</si>
  <si>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цивільного  судочинства, %</t>
  </si>
  <si>
    <t>про адміністративні правопорушення, %</t>
  </si>
  <si>
    <t>(підпис)</t>
  </si>
  <si>
    <t>О.І.Коровайко</t>
  </si>
  <si>
    <t>(П.І.Б.)</t>
  </si>
  <si>
    <t xml:space="preserve">Т.А. Коноз </t>
  </si>
  <si>
    <t>(0552)42-01-68</t>
  </si>
  <si>
    <t>inbox@ksa.court.gov.ua</t>
  </si>
  <si>
    <t>5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</si>
</sst>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9"/>
      <name val="Times New Roman"/>
      <charset val="204"/>
    </font>
    <font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0"/>
      <name val="Times New Roman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12"/>
      <name val="Times New Roman"/>
    </font>
    <font>
      <b/>
      <i/>
      <sz val="10"/>
      <name val="Times New Roman"/>
      <charset val="204"/>
    </font>
    <font>
      <b/>
      <sz val="9"/>
      <name val="Times New Roman"/>
    </font>
    <font>
      <sz val="9"/>
      <name val="Times New Roman"/>
    </font>
    <font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vertical="center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1" xfId="0" applyNumberFormat="1" applyFont="1" applyFill="1" applyBorder="1" applyAlignment="1" applyProtection="1">
      <alignment horizontal="right" vertical="center" wrapText="1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0" fillId="0" borderId="11" xfId="0" applyNumberFormat="1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/>
    <xf numFmtId="3" fontId="5" fillId="0" borderId="11" xfId="0" applyNumberFormat="1" applyFont="1" applyFill="1" applyBorder="1" applyAlignment="1" applyProtection="1">
      <alignment horizontal="right" vertical="center" wrapText="1"/>
    </xf>
    <xf numFmtId="3" fontId="13" fillId="0" borderId="11" xfId="0" applyNumberFormat="1" applyFont="1" applyFill="1" applyBorder="1" applyAlignment="1" applyProtection="1">
      <alignment horizontal="right" vertical="center"/>
    </xf>
    <xf numFmtId="3" fontId="13" fillId="0" borderId="11" xfId="0" applyNumberFormat="1" applyFont="1" applyFill="1" applyBorder="1" applyAlignment="1" applyProtection="1">
      <alignment horizontal="right" vertical="center" wrapText="1"/>
    </xf>
    <xf numFmtId="3" fontId="21" fillId="0" borderId="5" xfId="0" applyNumberFormat="1" applyFont="1" applyFill="1" applyBorder="1" applyAlignment="1" applyProtection="1">
      <alignment horizontal="right" vertical="center" wrapText="1"/>
    </xf>
    <xf numFmtId="0" fontId="22" fillId="0" borderId="2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/>
    <xf numFmtId="49" fontId="23" fillId="0" borderId="4" xfId="0" applyNumberFormat="1" applyFont="1" applyFill="1" applyBorder="1" applyAlignment="1" applyProtection="1">
      <alignment horizontal="center" vertical="center" wrapText="1"/>
    </xf>
    <xf numFmtId="49" fontId="23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24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23" fillId="0" borderId="9" xfId="0" applyNumberFormat="1" applyFont="1" applyFill="1" applyBorder="1" applyAlignment="1" applyProtection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left" vertical="center" wrapText="1"/>
    </xf>
    <xf numFmtId="0" fontId="25" fillId="0" borderId="3" xfId="0" applyNumberFormat="1" applyFont="1" applyFill="1" applyBorder="1" applyAlignment="1" applyProtection="1">
      <alignment horizontal="left" vertical="center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0" fontId="25" fillId="0" borderId="8" xfId="0" applyNumberFormat="1" applyFont="1" applyFill="1" applyBorder="1" applyAlignment="1" applyProtection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left" vertical="center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4" fillId="0" borderId="15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/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wrapText="1"/>
    </xf>
    <xf numFmtId="0" fontId="28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wrapText="1"/>
    </xf>
    <xf numFmtId="2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7" fillId="0" borderId="1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7" workbookViewId="0">
      <selection activeCell="H20" sqref="H20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85546875" customWidth="1"/>
  </cols>
  <sheetData>
    <row r="1" spans="1:8" ht="12.95" customHeight="1">
      <c r="E1" s="29" t="s">
        <v>11</v>
      </c>
    </row>
    <row r="3" spans="1:8" ht="15.95" customHeight="1">
      <c r="B3" s="184" t="s">
        <v>0</v>
      </c>
      <c r="C3" s="184"/>
      <c r="D3" s="184"/>
      <c r="E3" s="184"/>
      <c r="F3" s="184"/>
      <c r="G3" s="184"/>
      <c r="H3" s="184"/>
    </row>
    <row r="4" spans="1:8" ht="14.45" customHeight="1">
      <c r="B4" s="2"/>
      <c r="C4" s="2"/>
      <c r="D4" s="2"/>
      <c r="E4" s="2"/>
      <c r="F4" s="2"/>
      <c r="G4" s="2"/>
      <c r="H4" s="2"/>
    </row>
    <row r="5" spans="1:8" ht="18.95" customHeight="1">
      <c r="B5" s="185" t="s">
        <v>1</v>
      </c>
      <c r="C5" s="185"/>
      <c r="D5" s="185"/>
      <c r="E5" s="185"/>
      <c r="F5" s="185"/>
      <c r="G5" s="3"/>
      <c r="H5" s="3"/>
    </row>
    <row r="6" spans="1:8" ht="18.95" customHeight="1">
      <c r="B6" s="4"/>
      <c r="C6" s="3"/>
      <c r="D6" s="3"/>
      <c r="E6" s="3"/>
      <c r="F6" s="3"/>
      <c r="G6" s="3"/>
      <c r="H6" s="4"/>
    </row>
    <row r="7" spans="1:8" ht="12.95" customHeight="1">
      <c r="E7" s="30" t="s">
        <v>12</v>
      </c>
    </row>
    <row r="8" spans="1:8" ht="18.95" customHeight="1">
      <c r="D8" s="24"/>
      <c r="F8" s="4"/>
      <c r="G8" s="4"/>
      <c r="H8" s="4"/>
    </row>
    <row r="9" spans="1:8" ht="12.95" customHeight="1">
      <c r="E9" s="30"/>
      <c r="F9" s="12"/>
      <c r="G9" s="12"/>
      <c r="H9" s="12"/>
    </row>
    <row r="10" spans="1:8" ht="12.95" customHeight="1">
      <c r="E10" s="30"/>
      <c r="F10" s="12"/>
      <c r="G10" s="12"/>
      <c r="H10" s="12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2</v>
      </c>
      <c r="C12" s="17"/>
      <c r="D12" s="183"/>
      <c r="E12" s="31" t="s">
        <v>13</v>
      </c>
      <c r="F12" s="9"/>
      <c r="G12" s="29" t="s">
        <v>17</v>
      </c>
    </row>
    <row r="13" spans="1:8" ht="12.95" customHeight="1">
      <c r="A13" s="1"/>
      <c r="B13" s="7"/>
      <c r="C13" s="18"/>
      <c r="D13" s="25"/>
      <c r="E13" s="32"/>
      <c r="F13" s="9"/>
      <c r="G13" s="38" t="s">
        <v>18</v>
      </c>
    </row>
    <row r="14" spans="1:8" ht="37.700000000000003" customHeight="1">
      <c r="A14" s="1"/>
      <c r="B14" s="8" t="s">
        <v>3</v>
      </c>
      <c r="C14" s="19"/>
      <c r="D14" s="26"/>
      <c r="E14" s="181" t="s">
        <v>14</v>
      </c>
      <c r="F14" s="9"/>
      <c r="G14" s="38"/>
    </row>
    <row r="15" spans="1:8" ht="12.95" customHeight="1">
      <c r="A15" s="1"/>
      <c r="B15" s="8"/>
      <c r="C15" s="19"/>
      <c r="D15" s="26"/>
      <c r="E15" s="181"/>
      <c r="F15" s="36"/>
      <c r="G15" s="39" t="s">
        <v>19</v>
      </c>
    </row>
    <row r="16" spans="1:8" ht="12.95" customHeight="1">
      <c r="A16" s="1"/>
      <c r="B16" s="8"/>
      <c r="C16" s="19"/>
      <c r="D16" s="26"/>
      <c r="E16" s="181"/>
      <c r="F16" s="37" t="s">
        <v>15</v>
      </c>
      <c r="G16" s="39"/>
      <c r="H16" s="39"/>
    </row>
    <row r="17" spans="1:8" ht="12.95" customHeight="1">
      <c r="A17" s="1"/>
      <c r="B17" s="8"/>
      <c r="C17" s="19"/>
      <c r="D17" s="26"/>
      <c r="E17" s="181"/>
      <c r="F17" s="182" t="s">
        <v>16</v>
      </c>
      <c r="G17" s="40"/>
      <c r="H17" s="40"/>
    </row>
    <row r="18" spans="1:8" ht="24.95" customHeight="1">
      <c r="A18" s="1"/>
      <c r="B18" s="9"/>
      <c r="C18" s="12"/>
      <c r="D18" s="1"/>
      <c r="E18" s="33"/>
      <c r="F18" s="36"/>
    </row>
    <row r="19" spans="1:8" ht="12.95" customHeight="1">
      <c r="A19" s="1"/>
      <c r="B19" s="8"/>
      <c r="C19" s="19"/>
      <c r="D19" s="26"/>
      <c r="E19" s="181"/>
      <c r="F19" s="182"/>
      <c r="G19" s="40"/>
      <c r="H19" s="40"/>
    </row>
    <row r="20" spans="1:8" ht="12.95" customHeight="1">
      <c r="A20" s="1"/>
      <c r="B20" s="8"/>
      <c r="C20" s="19"/>
      <c r="D20" s="26"/>
      <c r="E20" s="181"/>
      <c r="F20" s="37"/>
      <c r="G20" s="39"/>
      <c r="H20" s="39"/>
    </row>
    <row r="21" spans="1:8" ht="12.95" customHeight="1">
      <c r="A21" s="1"/>
      <c r="B21" s="8"/>
      <c r="C21" s="19"/>
      <c r="D21" s="26"/>
      <c r="E21" s="181"/>
      <c r="F21" s="37"/>
      <c r="G21" s="39"/>
      <c r="H21" s="39"/>
    </row>
    <row r="22" spans="1:8" ht="12.95" customHeight="1">
      <c r="A22" s="1"/>
      <c r="B22" s="8"/>
      <c r="C22" s="19"/>
      <c r="D22" s="26"/>
      <c r="E22" s="181"/>
      <c r="F22" s="9"/>
      <c r="G22" s="12"/>
      <c r="H22" s="12"/>
    </row>
    <row r="23" spans="1:8" ht="12.95" customHeight="1">
      <c r="A23" s="1"/>
      <c r="B23" s="9"/>
      <c r="C23" s="12"/>
      <c r="D23" s="1"/>
      <c r="E23" s="34"/>
      <c r="F23" s="36"/>
    </row>
    <row r="24" spans="1:8" ht="12.95" customHeight="1">
      <c r="A24" s="1"/>
      <c r="B24" s="9"/>
      <c r="C24" s="12"/>
      <c r="D24" s="1"/>
      <c r="E24" s="34"/>
      <c r="F24" s="9"/>
      <c r="G24" s="39"/>
    </row>
    <row r="25" spans="1:8" ht="12.95" customHeight="1">
      <c r="A25" s="1"/>
      <c r="B25" s="10"/>
      <c r="C25" s="5"/>
      <c r="D25" s="27"/>
      <c r="E25" s="35"/>
      <c r="F25" s="9"/>
    </row>
    <row r="26" spans="1:8" ht="12.95" customHeight="1">
      <c r="B26" s="11"/>
      <c r="C26" s="11"/>
      <c r="D26" s="11"/>
      <c r="E26" s="11"/>
    </row>
    <row r="27" spans="1:8" ht="12.95" customHeight="1">
      <c r="B27" s="12"/>
      <c r="C27" s="12"/>
      <c r="D27" s="12"/>
      <c r="E27" s="12"/>
    </row>
    <row r="28" spans="1:8" ht="12.95" customHeight="1">
      <c r="B28" s="12"/>
      <c r="C28" s="12"/>
      <c r="D28" s="12"/>
      <c r="E28" s="12"/>
    </row>
    <row r="29" spans="1:8" ht="12.95" customHeight="1">
      <c r="B29" s="12"/>
      <c r="C29" s="12"/>
      <c r="D29" s="12"/>
      <c r="E29" s="12"/>
    </row>
    <row r="30" spans="1:8" ht="12.95" customHeight="1">
      <c r="B30" s="12"/>
      <c r="C30" s="12"/>
      <c r="D30" s="12"/>
      <c r="E30" s="12"/>
    </row>
    <row r="31" spans="1:8" ht="12.95" customHeight="1">
      <c r="B31" s="12"/>
      <c r="C31" s="12"/>
      <c r="D31" s="12"/>
      <c r="E31" s="12"/>
    </row>
    <row r="33" spans="1:9" ht="12.95" customHeight="1">
      <c r="B33" s="5"/>
      <c r="C33" s="5"/>
      <c r="D33" s="5"/>
      <c r="E33" s="5"/>
      <c r="F33" s="5"/>
      <c r="G33" s="5"/>
      <c r="H33" s="5"/>
    </row>
    <row r="34" spans="1:9" ht="12.95" customHeight="1">
      <c r="A34" s="1"/>
      <c r="B34" s="13" t="s">
        <v>4</v>
      </c>
      <c r="C34" s="20"/>
      <c r="D34" s="11"/>
      <c r="E34" s="11"/>
      <c r="F34" s="11"/>
      <c r="G34" s="11"/>
      <c r="H34" s="25"/>
      <c r="I34" s="9"/>
    </row>
    <row r="35" spans="1:9" ht="12.95" customHeight="1">
      <c r="A35" s="1"/>
      <c r="B35" s="9"/>
      <c r="C35" s="12"/>
      <c r="D35" s="12"/>
      <c r="E35" s="12"/>
      <c r="F35" s="12"/>
      <c r="G35" s="12"/>
      <c r="H35" s="1"/>
      <c r="I35" s="9"/>
    </row>
    <row r="36" spans="1:9" ht="12.95" customHeight="1">
      <c r="A36" s="1"/>
      <c r="B36" s="9" t="s">
        <v>5</v>
      </c>
      <c r="C36" s="12"/>
      <c r="D36" s="5" t="s">
        <v>9</v>
      </c>
      <c r="E36" s="5"/>
      <c r="F36" s="5"/>
      <c r="G36" s="5"/>
      <c r="H36" s="27"/>
      <c r="I36" s="9"/>
    </row>
    <row r="37" spans="1:9" ht="12.95" customHeight="1">
      <c r="A37" s="1"/>
      <c r="B37" s="9"/>
      <c r="C37" s="12"/>
      <c r="D37" s="11"/>
      <c r="E37" s="11"/>
      <c r="F37" s="11"/>
      <c r="G37" s="11"/>
      <c r="H37" s="25"/>
      <c r="I37" s="9"/>
    </row>
    <row r="38" spans="1:9" ht="12.95" customHeight="1">
      <c r="A38" s="1"/>
      <c r="B38" s="9" t="s">
        <v>6</v>
      </c>
      <c r="C38" s="12"/>
      <c r="D38" s="28" t="s">
        <v>10</v>
      </c>
      <c r="E38" s="28"/>
      <c r="F38" s="28"/>
      <c r="G38" s="28"/>
      <c r="H38" s="41"/>
      <c r="I38" s="9"/>
    </row>
    <row r="39" spans="1:9" ht="12.95" customHeight="1">
      <c r="A39" s="1"/>
      <c r="B39" s="9"/>
      <c r="C39" s="12"/>
      <c r="D39" s="28"/>
      <c r="E39" s="28"/>
      <c r="F39" s="28"/>
      <c r="G39" s="28"/>
      <c r="H39" s="41"/>
      <c r="I39" s="9"/>
    </row>
    <row r="40" spans="1:9" ht="12.95" customHeight="1">
      <c r="A40" s="1"/>
      <c r="B40" s="14"/>
      <c r="C40" s="21"/>
      <c r="D40" s="21"/>
      <c r="E40" s="21"/>
      <c r="F40" s="21"/>
      <c r="G40" s="21"/>
      <c r="H40" s="42"/>
      <c r="I40" s="36"/>
    </row>
    <row r="41" spans="1:9" ht="12.95" customHeight="1">
      <c r="A41" s="1"/>
      <c r="B41" s="15" t="s">
        <v>7</v>
      </c>
      <c r="C41" s="22"/>
      <c r="D41" s="22"/>
      <c r="E41" s="22"/>
      <c r="F41" s="22"/>
      <c r="G41" s="22"/>
      <c r="H41" s="43"/>
      <c r="I41" s="36"/>
    </row>
    <row r="42" spans="1:9" ht="12.95" customHeight="1">
      <c r="A42" s="1"/>
      <c r="B42" s="9"/>
      <c r="C42" s="12"/>
      <c r="D42" s="12"/>
      <c r="E42" s="12"/>
      <c r="F42" s="12"/>
      <c r="G42" s="12"/>
      <c r="H42" s="1"/>
      <c r="I42" s="9"/>
    </row>
    <row r="43" spans="1:9" ht="12.95" customHeight="1">
      <c r="A43" s="1"/>
      <c r="B43" s="16"/>
      <c r="C43" s="23"/>
      <c r="D43" s="23"/>
      <c r="E43" s="23"/>
      <c r="F43" s="23"/>
      <c r="G43" s="23"/>
      <c r="H43" s="44"/>
      <c r="I43" s="9"/>
    </row>
    <row r="44" spans="1:9" ht="12.95" customHeight="1">
      <c r="A44" s="1"/>
      <c r="B44" s="15" t="s">
        <v>8</v>
      </c>
      <c r="C44" s="22"/>
      <c r="D44" s="22"/>
      <c r="E44" s="22"/>
      <c r="F44" s="22"/>
      <c r="G44" s="22"/>
      <c r="H44" s="43"/>
      <c r="I44" s="9"/>
    </row>
    <row r="45" spans="1:9" ht="12.95" customHeight="1">
      <c r="A45" s="1"/>
      <c r="B45" s="10"/>
      <c r="C45" s="5"/>
      <c r="D45" s="5"/>
      <c r="E45" s="5"/>
      <c r="F45" s="5"/>
      <c r="G45" s="5"/>
      <c r="H45" s="27"/>
      <c r="I45" s="9"/>
    </row>
    <row r="46" spans="1:9" ht="12.95" customHeight="1">
      <c r="B46" s="11"/>
      <c r="C46" s="11"/>
      <c r="D46" s="11"/>
      <c r="E46" s="11"/>
      <c r="F46" s="11"/>
      <c r="G46" s="11"/>
      <c r="H46" s="11"/>
    </row>
  </sheetData>
  <mergeCells count="2">
    <mergeCell ref="B3:H3"/>
    <mergeCell ref="B5:F5"/>
  </mergeCells>
  <printOptions horizontalCentered="1"/>
  <pageMargins left="0.31496062992125984" right="0.31496062992125984" top="0.74803149606299213" bottom="1.3385826771653544" header="0.31496062992125984" footer="0.9055118110236221"/>
  <pageSetup paperSize="9" orientation="portrait"/>
  <headerFooter alignWithMargins="0">
    <oddFooter>&amp;L4375AB17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33" sqref="A33"/>
    </sheetView>
  </sheetViews>
  <sheetFormatPr defaultRowHeight="12.75"/>
  <cols>
    <col min="1" max="1" width="13.85546875" customWidth="1"/>
    <col min="2" max="2" width="74.42578125" bestFit="1" customWidth="1"/>
    <col min="3" max="3" width="44.28515625" customWidth="1"/>
    <col min="4" max="4" width="5" customWidth="1"/>
    <col min="5" max="5" width="11.42578125" customWidth="1"/>
    <col min="6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11" ht="15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98"/>
    </row>
    <row r="2" spans="1:11" ht="114.75">
      <c r="A2" s="46" t="s">
        <v>21</v>
      </c>
      <c r="B2" s="46"/>
      <c r="C2" s="74"/>
      <c r="D2" s="82" t="s">
        <v>49</v>
      </c>
      <c r="E2" s="87" t="s">
        <v>51</v>
      </c>
      <c r="F2" s="94"/>
      <c r="G2" s="87" t="s">
        <v>54</v>
      </c>
      <c r="H2" s="94"/>
      <c r="I2" s="88" t="s">
        <v>57</v>
      </c>
      <c r="J2" s="88"/>
      <c r="K2" s="100"/>
    </row>
    <row r="3" spans="1:11" ht="63.75">
      <c r="A3" s="47"/>
      <c r="B3" s="47"/>
      <c r="C3" s="75"/>
      <c r="D3" s="83"/>
      <c r="E3" s="88" t="s">
        <v>52</v>
      </c>
      <c r="F3" s="95" t="s">
        <v>53</v>
      </c>
      <c r="G3" s="88" t="s">
        <v>52</v>
      </c>
      <c r="H3" s="95" t="s">
        <v>55</v>
      </c>
      <c r="I3" s="88" t="s">
        <v>52</v>
      </c>
      <c r="J3" s="99" t="s">
        <v>58</v>
      </c>
      <c r="K3" s="36"/>
    </row>
    <row r="4" spans="1:11">
      <c r="A4" s="186" t="s">
        <v>22</v>
      </c>
      <c r="B4" s="187"/>
      <c r="C4" s="188"/>
      <c r="D4" s="84" t="s">
        <v>50</v>
      </c>
      <c r="E4" s="84">
        <v>1</v>
      </c>
      <c r="F4" s="84">
        <v>2</v>
      </c>
      <c r="G4" s="84">
        <v>3</v>
      </c>
      <c r="H4" s="84">
        <v>4</v>
      </c>
      <c r="I4" s="84">
        <v>5</v>
      </c>
      <c r="J4" s="84">
        <v>6</v>
      </c>
      <c r="K4" s="36"/>
    </row>
    <row r="5" spans="1:11">
      <c r="A5" s="48" t="s">
        <v>23</v>
      </c>
      <c r="B5" s="58" t="s">
        <v>28</v>
      </c>
      <c r="C5" s="76" t="s">
        <v>44</v>
      </c>
      <c r="D5" s="85">
        <v>1</v>
      </c>
      <c r="E5" s="89">
        <v>269</v>
      </c>
      <c r="F5" s="89">
        <v>147</v>
      </c>
      <c r="G5" s="89">
        <v>135</v>
      </c>
      <c r="H5" s="96" t="s">
        <v>56</v>
      </c>
      <c r="I5" s="89">
        <v>134</v>
      </c>
      <c r="J5" s="89">
        <v>15</v>
      </c>
      <c r="K5" s="104">
        <f t="shared" ref="K5:K33" si="0">E5-F5</f>
        <v>122</v>
      </c>
    </row>
    <row r="6" spans="1:11">
      <c r="A6" s="49"/>
      <c r="B6" s="59"/>
      <c r="C6" s="76" t="s">
        <v>45</v>
      </c>
      <c r="D6" s="85">
        <v>2</v>
      </c>
      <c r="E6" s="89">
        <v>195</v>
      </c>
      <c r="F6" s="89">
        <v>148</v>
      </c>
      <c r="G6" s="89">
        <v>149</v>
      </c>
      <c r="H6" s="89">
        <v>26</v>
      </c>
      <c r="I6" s="89">
        <v>46</v>
      </c>
      <c r="J6" s="89"/>
      <c r="K6" s="104">
        <f t="shared" si="0"/>
        <v>47</v>
      </c>
    </row>
    <row r="7" spans="1:11">
      <c r="A7" s="49"/>
      <c r="B7" s="60"/>
      <c r="C7" s="76" t="s">
        <v>46</v>
      </c>
      <c r="D7" s="85">
        <v>3</v>
      </c>
      <c r="E7" s="89">
        <v>207</v>
      </c>
      <c r="F7" s="89">
        <v>142</v>
      </c>
      <c r="G7" s="89">
        <v>170</v>
      </c>
      <c r="H7" s="89">
        <v>33</v>
      </c>
      <c r="I7" s="89">
        <v>37</v>
      </c>
      <c r="J7" s="89">
        <v>3</v>
      </c>
      <c r="K7" s="104">
        <f t="shared" si="0"/>
        <v>65</v>
      </c>
    </row>
    <row r="8" spans="1:11">
      <c r="A8" s="49"/>
      <c r="B8" s="61" t="s">
        <v>29</v>
      </c>
      <c r="C8" s="77"/>
      <c r="D8" s="85">
        <v>4</v>
      </c>
      <c r="E8" s="89">
        <v>6</v>
      </c>
      <c r="F8" s="89">
        <v>6</v>
      </c>
      <c r="G8" s="89">
        <v>5</v>
      </c>
      <c r="H8" s="89"/>
      <c r="I8" s="89">
        <v>1</v>
      </c>
      <c r="J8" s="89"/>
      <c r="K8" s="104">
        <f t="shared" si="0"/>
        <v>0</v>
      </c>
    </row>
    <row r="9" spans="1:11" ht="24">
      <c r="A9" s="49"/>
      <c r="B9" s="62" t="s">
        <v>30</v>
      </c>
      <c r="C9" s="78"/>
      <c r="D9" s="85">
        <v>5</v>
      </c>
      <c r="E9" s="90">
        <v>64</v>
      </c>
      <c r="F9" s="89">
        <v>64</v>
      </c>
      <c r="G9" s="89">
        <v>64</v>
      </c>
      <c r="H9" s="89">
        <v>35</v>
      </c>
      <c r="I9" s="89"/>
      <c r="J9" s="89"/>
      <c r="K9" s="104">
        <f t="shared" si="0"/>
        <v>0</v>
      </c>
    </row>
    <row r="10" spans="1:11" ht="24">
      <c r="A10" s="49"/>
      <c r="B10" s="62" t="s">
        <v>31</v>
      </c>
      <c r="C10" s="78"/>
      <c r="D10" s="85">
        <v>6</v>
      </c>
      <c r="E10" s="90">
        <v>1125</v>
      </c>
      <c r="F10" s="89">
        <v>1125</v>
      </c>
      <c r="G10" s="89">
        <v>1125</v>
      </c>
      <c r="H10" s="89">
        <v>995</v>
      </c>
      <c r="I10" s="89"/>
      <c r="J10" s="89"/>
      <c r="K10" s="104">
        <f t="shared" si="0"/>
        <v>0</v>
      </c>
    </row>
    <row r="11" spans="1:11">
      <c r="A11" s="49"/>
      <c r="B11" s="62" t="s">
        <v>32</v>
      </c>
      <c r="C11" s="78"/>
      <c r="D11" s="85">
        <v>7</v>
      </c>
      <c r="E11" s="90"/>
      <c r="F11" s="89"/>
      <c r="G11" s="89"/>
      <c r="H11" s="89"/>
      <c r="I11" s="89"/>
      <c r="J11" s="89"/>
      <c r="K11" s="104">
        <f t="shared" si="0"/>
        <v>0</v>
      </c>
    </row>
    <row r="12" spans="1:11">
      <c r="A12" s="49"/>
      <c r="B12" s="61" t="s">
        <v>33</v>
      </c>
      <c r="C12" s="77"/>
      <c r="D12" s="85">
        <v>8</v>
      </c>
      <c r="E12" s="91"/>
      <c r="F12" s="91"/>
      <c r="G12" s="91"/>
      <c r="H12" s="91"/>
      <c r="I12" s="91"/>
      <c r="J12" s="89"/>
      <c r="K12" s="104">
        <f t="shared" si="0"/>
        <v>0</v>
      </c>
    </row>
    <row r="13" spans="1:11">
      <c r="A13" s="49"/>
      <c r="B13" s="61" t="s">
        <v>34</v>
      </c>
      <c r="C13" s="77"/>
      <c r="D13" s="85">
        <v>9</v>
      </c>
      <c r="E13" s="91"/>
      <c r="F13" s="91"/>
      <c r="G13" s="91"/>
      <c r="H13" s="91"/>
      <c r="I13" s="91"/>
      <c r="J13" s="89"/>
      <c r="K13" s="104">
        <f t="shared" si="0"/>
        <v>0</v>
      </c>
    </row>
    <row r="14" spans="1:11">
      <c r="A14" s="50"/>
      <c r="B14" s="63" t="s">
        <v>35</v>
      </c>
      <c r="C14" s="67"/>
      <c r="D14" s="85">
        <v>10</v>
      </c>
      <c r="E14" s="101">
        <f t="shared" ref="E14:J14" si="1">SUM(E5:E13)</f>
        <v>1866</v>
      </c>
      <c r="F14" s="101">
        <f t="shared" si="1"/>
        <v>1632</v>
      </c>
      <c r="G14" s="101">
        <f t="shared" si="1"/>
        <v>1648</v>
      </c>
      <c r="H14" s="101">
        <f t="shared" si="1"/>
        <v>1089</v>
      </c>
      <c r="I14" s="101">
        <f t="shared" si="1"/>
        <v>218</v>
      </c>
      <c r="J14" s="101">
        <f t="shared" si="1"/>
        <v>18</v>
      </c>
      <c r="K14" s="104">
        <f t="shared" si="0"/>
        <v>234</v>
      </c>
    </row>
    <row r="15" spans="1:11">
      <c r="A15" s="51" t="s">
        <v>24</v>
      </c>
      <c r="B15" s="61" t="s">
        <v>36</v>
      </c>
      <c r="C15" s="77"/>
      <c r="D15" s="85">
        <v>11</v>
      </c>
      <c r="E15" s="92"/>
      <c r="F15" s="92"/>
      <c r="G15" s="92"/>
      <c r="H15" s="92"/>
      <c r="I15" s="92"/>
      <c r="J15" s="92"/>
      <c r="K15" s="104">
        <f t="shared" si="0"/>
        <v>0</v>
      </c>
    </row>
    <row r="16" spans="1:11">
      <c r="A16" s="52"/>
      <c r="B16" s="61" t="s">
        <v>37</v>
      </c>
      <c r="C16" s="77"/>
      <c r="D16" s="85">
        <v>12</v>
      </c>
      <c r="E16" s="92"/>
      <c r="F16" s="92"/>
      <c r="G16" s="92"/>
      <c r="H16" s="92"/>
      <c r="I16" s="92"/>
      <c r="J16" s="92"/>
      <c r="K16" s="104">
        <f t="shared" si="0"/>
        <v>0</v>
      </c>
    </row>
    <row r="17" spans="1:11" ht="25.5">
      <c r="A17" s="52"/>
      <c r="B17" s="61" t="s">
        <v>38</v>
      </c>
      <c r="C17" s="77"/>
      <c r="D17" s="85">
        <v>13</v>
      </c>
      <c r="E17" s="92"/>
      <c r="F17" s="92"/>
      <c r="G17" s="92"/>
      <c r="H17" s="92"/>
      <c r="I17" s="92"/>
      <c r="J17" s="92"/>
      <c r="K17" s="104">
        <f t="shared" si="0"/>
        <v>0</v>
      </c>
    </row>
    <row r="18" spans="1:11" ht="25.5">
      <c r="A18" s="52"/>
      <c r="B18" s="61" t="s">
        <v>39</v>
      </c>
      <c r="C18" s="77"/>
      <c r="D18" s="85">
        <v>14</v>
      </c>
      <c r="E18" s="92"/>
      <c r="F18" s="92"/>
      <c r="G18" s="92"/>
      <c r="H18" s="92"/>
      <c r="I18" s="92"/>
      <c r="J18" s="92"/>
      <c r="K18" s="104">
        <f t="shared" si="0"/>
        <v>0</v>
      </c>
    </row>
    <row r="19" spans="1:11">
      <c r="A19" s="52"/>
      <c r="B19" s="64" t="s">
        <v>28</v>
      </c>
      <c r="C19" s="79" t="s">
        <v>47</v>
      </c>
      <c r="D19" s="85">
        <v>15</v>
      </c>
      <c r="E19" s="93">
        <v>659</v>
      </c>
      <c r="F19" s="93">
        <v>378</v>
      </c>
      <c r="G19" s="93">
        <v>301</v>
      </c>
      <c r="H19" s="93">
        <v>124</v>
      </c>
      <c r="I19" s="93">
        <v>358</v>
      </c>
      <c r="J19" s="93">
        <v>6</v>
      </c>
      <c r="K19" s="104">
        <f t="shared" si="0"/>
        <v>281</v>
      </c>
    </row>
    <row r="20" spans="1:11">
      <c r="A20" s="52"/>
      <c r="B20" s="65"/>
      <c r="C20" s="79" t="s">
        <v>45</v>
      </c>
      <c r="D20" s="85">
        <v>16</v>
      </c>
      <c r="E20" s="93">
        <v>263</v>
      </c>
      <c r="F20" s="93">
        <v>183</v>
      </c>
      <c r="G20" s="93">
        <v>127</v>
      </c>
      <c r="H20" s="93">
        <v>57</v>
      </c>
      <c r="I20" s="93">
        <v>136</v>
      </c>
      <c r="J20" s="93">
        <v>3</v>
      </c>
      <c r="K20" s="104">
        <f t="shared" si="0"/>
        <v>80</v>
      </c>
    </row>
    <row r="21" spans="1:11">
      <c r="A21" s="52"/>
      <c r="B21" s="66"/>
      <c r="C21" s="79" t="s">
        <v>48</v>
      </c>
      <c r="D21" s="85">
        <v>17</v>
      </c>
      <c r="E21" s="93"/>
      <c r="F21" s="93"/>
      <c r="G21" s="93"/>
      <c r="H21" s="93"/>
      <c r="I21" s="93"/>
      <c r="J21" s="93"/>
      <c r="K21" s="104">
        <f t="shared" si="0"/>
        <v>0</v>
      </c>
    </row>
    <row r="22" spans="1:11" ht="24.2" customHeight="1">
      <c r="A22" s="52"/>
      <c r="B22" s="61" t="s">
        <v>29</v>
      </c>
      <c r="C22" s="77"/>
      <c r="D22" s="85">
        <v>18</v>
      </c>
      <c r="E22" s="93">
        <v>3</v>
      </c>
      <c r="F22" s="93">
        <v>3</v>
      </c>
      <c r="G22" s="93">
        <v>1</v>
      </c>
      <c r="H22" s="93"/>
      <c r="I22" s="93">
        <v>2</v>
      </c>
      <c r="J22" s="89"/>
      <c r="K22" s="104">
        <f t="shared" si="0"/>
        <v>0</v>
      </c>
    </row>
    <row r="23" spans="1:11" ht="18.2" customHeight="1">
      <c r="A23" s="52"/>
      <c r="B23" s="62" t="s">
        <v>40</v>
      </c>
      <c r="C23" s="78"/>
      <c r="D23" s="85">
        <v>19</v>
      </c>
      <c r="E23" s="91"/>
      <c r="F23" s="91"/>
      <c r="G23" s="91"/>
      <c r="H23" s="91"/>
      <c r="I23" s="91"/>
      <c r="J23" s="91"/>
      <c r="K23" s="104">
        <f t="shared" si="0"/>
        <v>0</v>
      </c>
    </row>
    <row r="24" spans="1:11" ht="18.2" customHeight="1">
      <c r="A24" s="52"/>
      <c r="B24" s="62" t="s">
        <v>34</v>
      </c>
      <c r="C24" s="78"/>
      <c r="D24" s="85">
        <v>20</v>
      </c>
      <c r="E24" s="91">
        <v>3</v>
      </c>
      <c r="F24" s="91">
        <v>3</v>
      </c>
      <c r="G24" s="91">
        <v>3</v>
      </c>
      <c r="H24" s="91"/>
      <c r="I24" s="91"/>
      <c r="J24" s="91"/>
      <c r="K24" s="104">
        <f t="shared" si="0"/>
        <v>0</v>
      </c>
    </row>
    <row r="25" spans="1:11">
      <c r="A25" s="52"/>
      <c r="B25" s="62" t="s">
        <v>41</v>
      </c>
      <c r="C25" s="78"/>
      <c r="D25" s="85">
        <v>21</v>
      </c>
      <c r="E25" s="93">
        <v>1</v>
      </c>
      <c r="F25" s="93">
        <v>1</v>
      </c>
      <c r="G25" s="93">
        <v>1</v>
      </c>
      <c r="H25" s="93">
        <v>1</v>
      </c>
      <c r="I25" s="93"/>
      <c r="J25" s="89"/>
      <c r="K25" s="104">
        <f t="shared" si="0"/>
        <v>0</v>
      </c>
    </row>
    <row r="26" spans="1:11" ht="15.95" customHeight="1">
      <c r="A26" s="53"/>
      <c r="B26" s="67" t="s">
        <v>35</v>
      </c>
      <c r="C26" s="67"/>
      <c r="D26" s="85">
        <v>22</v>
      </c>
      <c r="E26" s="102">
        <f t="shared" ref="E26:J26" si="2">SUM(E15:E25)</f>
        <v>929</v>
      </c>
      <c r="F26" s="102">
        <f t="shared" si="2"/>
        <v>568</v>
      </c>
      <c r="G26" s="102">
        <f t="shared" si="2"/>
        <v>433</v>
      </c>
      <c r="H26" s="102">
        <f t="shared" si="2"/>
        <v>182</v>
      </c>
      <c r="I26" s="102">
        <f t="shared" si="2"/>
        <v>496</v>
      </c>
      <c r="J26" s="102">
        <f t="shared" si="2"/>
        <v>9</v>
      </c>
      <c r="K26" s="104">
        <f t="shared" si="0"/>
        <v>361</v>
      </c>
    </row>
    <row r="27" spans="1:11" ht="30.2" customHeight="1">
      <c r="A27" s="54" t="s">
        <v>25</v>
      </c>
      <c r="B27" s="68" t="s">
        <v>42</v>
      </c>
      <c r="C27" s="68"/>
      <c r="D27" s="85">
        <v>23</v>
      </c>
      <c r="E27" s="93">
        <v>176</v>
      </c>
      <c r="F27" s="93">
        <v>136</v>
      </c>
      <c r="G27" s="93">
        <v>147</v>
      </c>
      <c r="H27" s="93">
        <v>44</v>
      </c>
      <c r="I27" s="93">
        <v>29</v>
      </c>
      <c r="J27" s="89"/>
      <c r="K27" s="104">
        <f t="shared" si="0"/>
        <v>40</v>
      </c>
    </row>
    <row r="28" spans="1:11" ht="15.95" customHeight="1">
      <c r="A28" s="54"/>
      <c r="B28" s="69" t="s">
        <v>43</v>
      </c>
      <c r="C28" s="69"/>
      <c r="D28" s="85">
        <v>24</v>
      </c>
      <c r="E28" s="93">
        <v>2</v>
      </c>
      <c r="F28" s="93">
        <v>2</v>
      </c>
      <c r="G28" s="93">
        <v>2</v>
      </c>
      <c r="H28" s="97" t="s">
        <v>56</v>
      </c>
      <c r="I28" s="93"/>
      <c r="J28" s="89"/>
      <c r="K28" s="104">
        <f t="shared" si="0"/>
        <v>0</v>
      </c>
    </row>
    <row r="29" spans="1:11" ht="15.95" customHeight="1">
      <c r="A29" s="54"/>
      <c r="B29" s="68" t="s">
        <v>34</v>
      </c>
      <c r="C29" s="68"/>
      <c r="D29" s="85">
        <v>25</v>
      </c>
      <c r="E29" s="93"/>
      <c r="F29" s="93"/>
      <c r="G29" s="93"/>
      <c r="H29" s="97"/>
      <c r="I29" s="93"/>
      <c r="J29" s="89"/>
      <c r="K29" s="104">
        <f t="shared" si="0"/>
        <v>0</v>
      </c>
    </row>
    <row r="30" spans="1:11" ht="15.95" customHeight="1">
      <c r="A30" s="54"/>
      <c r="B30" s="70" t="s">
        <v>41</v>
      </c>
      <c r="C30" s="70"/>
      <c r="D30" s="85">
        <v>26</v>
      </c>
      <c r="E30" s="93">
        <v>3</v>
      </c>
      <c r="F30" s="93">
        <v>3</v>
      </c>
      <c r="G30" s="93">
        <v>3</v>
      </c>
      <c r="H30" s="93">
        <v>2</v>
      </c>
      <c r="I30" s="93"/>
      <c r="J30" s="93"/>
      <c r="K30" s="104">
        <f t="shared" si="0"/>
        <v>0</v>
      </c>
    </row>
    <row r="31" spans="1:11">
      <c r="A31" s="54"/>
      <c r="B31" s="70" t="s">
        <v>35</v>
      </c>
      <c r="C31" s="70"/>
      <c r="D31" s="85">
        <v>27</v>
      </c>
      <c r="E31" s="93">
        <f t="shared" ref="E31:J31" si="3">E27+E29+E30</f>
        <v>179</v>
      </c>
      <c r="F31" s="93">
        <f t="shared" si="3"/>
        <v>139</v>
      </c>
      <c r="G31" s="93">
        <f t="shared" si="3"/>
        <v>150</v>
      </c>
      <c r="H31" s="97">
        <f t="shared" si="3"/>
        <v>46</v>
      </c>
      <c r="I31" s="93">
        <f t="shared" si="3"/>
        <v>29</v>
      </c>
      <c r="J31" s="89">
        <f t="shared" si="3"/>
        <v>0</v>
      </c>
      <c r="K31" s="104">
        <f t="shared" si="0"/>
        <v>40</v>
      </c>
    </row>
    <row r="32" spans="1:11" ht="140.25">
      <c r="A32" s="55" t="s">
        <v>26</v>
      </c>
      <c r="B32" s="71"/>
      <c r="C32" s="80"/>
      <c r="D32" s="85">
        <v>28</v>
      </c>
      <c r="E32" s="93"/>
      <c r="F32" s="93"/>
      <c r="G32" s="93"/>
      <c r="H32" s="97" t="s">
        <v>56</v>
      </c>
      <c r="I32" s="93"/>
      <c r="J32" s="89"/>
      <c r="K32" s="104">
        <f t="shared" si="0"/>
        <v>0</v>
      </c>
    </row>
    <row r="33" spans="1:11" ht="15.95" customHeight="1">
      <c r="A33" s="56" t="s">
        <v>27</v>
      </c>
      <c r="B33" s="72"/>
      <c r="C33" s="81"/>
      <c r="D33" s="85">
        <v>29</v>
      </c>
      <c r="E33" s="103">
        <f>E14+E26+E31+E32</f>
        <v>2974</v>
      </c>
      <c r="F33" s="103">
        <f>F14+F26+F31+F32</f>
        <v>2339</v>
      </c>
      <c r="G33" s="103">
        <f>G14+G26+G31+G32</f>
        <v>2231</v>
      </c>
      <c r="H33" s="103">
        <f>H14+H26+H31</f>
        <v>1317</v>
      </c>
      <c r="I33" s="103">
        <f>I14+I26+I31+I32</f>
        <v>743</v>
      </c>
      <c r="J33" s="103">
        <f>J14+J26+J31+J32</f>
        <v>27</v>
      </c>
      <c r="K33" s="104">
        <f t="shared" si="0"/>
        <v>635</v>
      </c>
    </row>
    <row r="34" spans="1:11" ht="15.95" customHeight="1">
      <c r="A34" s="57"/>
      <c r="B34" s="73"/>
      <c r="C34" s="73"/>
      <c r="D34" s="86"/>
      <c r="E34" s="86"/>
      <c r="F34" s="86"/>
      <c r="G34" s="86"/>
      <c r="H34" s="86"/>
      <c r="I34" s="86"/>
      <c r="J34" s="86"/>
    </row>
  </sheetData>
  <mergeCells count="1">
    <mergeCell ref="A4:C4"/>
  </mergeCells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/>
  <headerFooter alignWithMargins="0">
    <oddFooter>&amp;R2&amp;L4375AB17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/>
  </sheetViews>
  <sheetFormatPr defaultRowHeight="12.75"/>
  <cols>
    <col min="1" max="1" width="5.85546875" customWidth="1"/>
    <col min="2" max="2" width="8" customWidth="1"/>
    <col min="3" max="3" width="14.85546875" customWidth="1"/>
    <col min="4" max="4" width="20" customWidth="1"/>
    <col min="5" max="5" width="10.5703125" customWidth="1"/>
    <col min="6" max="9" width="10.42578125" customWidth="1"/>
  </cols>
  <sheetData>
    <row r="1" spans="1:10" ht="15.75">
      <c r="A1" s="105" t="s">
        <v>59</v>
      </c>
      <c r="B1" s="105"/>
      <c r="C1" s="105"/>
      <c r="D1" s="105"/>
      <c r="E1" s="105"/>
      <c r="F1" s="105"/>
      <c r="G1" s="105"/>
      <c r="H1" s="105"/>
      <c r="I1" s="153"/>
    </row>
    <row r="2" spans="1:10" ht="29.45" customHeight="1">
      <c r="A2" s="87" t="s">
        <v>21</v>
      </c>
      <c r="B2" s="114"/>
      <c r="C2" s="114"/>
      <c r="D2" s="114"/>
      <c r="E2" s="114"/>
      <c r="F2" s="114"/>
      <c r="G2" s="94"/>
      <c r="H2" s="150" t="s">
        <v>101</v>
      </c>
      <c r="I2" s="150" t="s">
        <v>103</v>
      </c>
      <c r="J2" s="36"/>
    </row>
    <row r="3" spans="1:10" ht="16.7" customHeight="1">
      <c r="A3" s="58" t="s">
        <v>23</v>
      </c>
      <c r="B3" s="106" t="s">
        <v>69</v>
      </c>
      <c r="C3" s="123"/>
      <c r="D3" s="58" t="s">
        <v>82</v>
      </c>
      <c r="E3" s="133" t="s">
        <v>88</v>
      </c>
      <c r="F3" s="140"/>
      <c r="G3" s="143"/>
      <c r="H3" s="151">
        <v>1</v>
      </c>
      <c r="I3" s="92">
        <v>50</v>
      </c>
      <c r="J3" s="36"/>
    </row>
    <row r="4" spans="1:10" ht="16.7" customHeight="1">
      <c r="A4" s="59"/>
      <c r="B4" s="107"/>
      <c r="C4" s="124"/>
      <c r="D4" s="59"/>
      <c r="E4" s="134" t="s">
        <v>89</v>
      </c>
      <c r="F4" s="141"/>
      <c r="G4" s="144"/>
      <c r="H4" s="151">
        <v>2</v>
      </c>
      <c r="I4" s="92">
        <v>75</v>
      </c>
      <c r="J4" s="36"/>
    </row>
    <row r="5" spans="1:10" ht="16.7" customHeight="1">
      <c r="A5" s="59"/>
      <c r="B5" s="107"/>
      <c r="C5" s="124"/>
      <c r="D5" s="60"/>
      <c r="E5" s="134" t="s">
        <v>90</v>
      </c>
      <c r="F5" s="141"/>
      <c r="G5" s="144"/>
      <c r="H5" s="151">
        <v>3</v>
      </c>
      <c r="I5" s="92">
        <v>109</v>
      </c>
      <c r="J5" s="36"/>
    </row>
    <row r="6" spans="1:10">
      <c r="A6" s="59"/>
      <c r="B6" s="107"/>
      <c r="C6" s="124"/>
      <c r="D6" s="58" t="s">
        <v>83</v>
      </c>
      <c r="E6" s="133" t="s">
        <v>88</v>
      </c>
      <c r="F6" s="140"/>
      <c r="G6" s="143"/>
      <c r="H6" s="151">
        <v>4</v>
      </c>
      <c r="I6" s="92">
        <v>36</v>
      </c>
      <c r="J6" s="155"/>
    </row>
    <row r="7" spans="1:10">
      <c r="A7" s="59"/>
      <c r="B7" s="107"/>
      <c r="C7" s="124"/>
      <c r="D7" s="59"/>
      <c r="E7" s="134" t="s">
        <v>89</v>
      </c>
      <c r="F7" s="141"/>
      <c r="G7" s="144"/>
      <c r="H7" s="151">
        <v>5</v>
      </c>
      <c r="I7" s="92">
        <v>23</v>
      </c>
      <c r="J7" s="155"/>
    </row>
    <row r="8" spans="1:10">
      <c r="A8" s="59"/>
      <c r="B8" s="107"/>
      <c r="C8" s="124"/>
      <c r="D8" s="60"/>
      <c r="E8" s="134" t="s">
        <v>90</v>
      </c>
      <c r="F8" s="141"/>
      <c r="G8" s="144"/>
      <c r="H8" s="151">
        <v>6</v>
      </c>
      <c r="I8" s="92">
        <v>33</v>
      </c>
      <c r="J8" s="155"/>
    </row>
    <row r="9" spans="1:10">
      <c r="A9" s="59"/>
      <c r="B9" s="107"/>
      <c r="C9" s="124"/>
      <c r="D9" s="88" t="s">
        <v>84</v>
      </c>
      <c r="E9" s="133" t="s">
        <v>88</v>
      </c>
      <c r="F9" s="140"/>
      <c r="G9" s="143"/>
      <c r="H9" s="151">
        <v>7</v>
      </c>
      <c r="I9" s="92">
        <v>29</v>
      </c>
      <c r="J9" s="155"/>
    </row>
    <row r="10" spans="1:10">
      <c r="A10" s="59"/>
      <c r="B10" s="107"/>
      <c r="C10" s="124"/>
      <c r="D10" s="88"/>
      <c r="E10" s="134" t="s">
        <v>89</v>
      </c>
      <c r="F10" s="141"/>
      <c r="G10" s="144"/>
      <c r="H10" s="151">
        <v>8</v>
      </c>
      <c r="I10" s="92">
        <v>6</v>
      </c>
      <c r="J10" s="155"/>
    </row>
    <row r="11" spans="1:10">
      <c r="A11" s="59"/>
      <c r="B11" s="108"/>
      <c r="C11" s="125"/>
      <c r="D11" s="88"/>
      <c r="E11" s="134" t="s">
        <v>90</v>
      </c>
      <c r="F11" s="141"/>
      <c r="G11" s="144"/>
      <c r="H11" s="151">
        <v>9</v>
      </c>
      <c r="I11" s="92"/>
      <c r="J11" s="155"/>
    </row>
    <row r="12" spans="1:10" ht="15.95" customHeight="1">
      <c r="A12" s="59"/>
      <c r="B12" s="62" t="s">
        <v>70</v>
      </c>
      <c r="C12" s="126"/>
      <c r="D12" s="126"/>
      <c r="E12" s="126"/>
      <c r="F12" s="126"/>
      <c r="G12" s="78"/>
      <c r="H12" s="151">
        <v>10</v>
      </c>
      <c r="I12" s="92"/>
      <c r="J12" s="155"/>
    </row>
    <row r="13" spans="1:10" ht="153">
      <c r="A13" s="59"/>
      <c r="B13" s="70" t="s">
        <v>71</v>
      </c>
      <c r="C13" s="70"/>
      <c r="D13" s="70"/>
      <c r="E13" s="130" t="s">
        <v>91</v>
      </c>
      <c r="F13" s="137"/>
      <c r="G13" s="145"/>
      <c r="H13" s="151">
        <v>11</v>
      </c>
      <c r="I13" s="92">
        <v>13</v>
      </c>
      <c r="J13" s="155"/>
    </row>
    <row r="14" spans="1:10" ht="25.5">
      <c r="A14" s="59"/>
      <c r="B14" s="70"/>
      <c r="C14" s="70"/>
      <c r="D14" s="70"/>
      <c r="E14" s="130" t="s">
        <v>92</v>
      </c>
      <c r="F14" s="137"/>
      <c r="G14" s="145"/>
      <c r="H14" s="151">
        <v>12</v>
      </c>
      <c r="I14" s="92">
        <v>6</v>
      </c>
      <c r="J14" s="155"/>
    </row>
    <row r="15" spans="1:10" ht="18.2" customHeight="1">
      <c r="A15" s="59"/>
      <c r="B15" s="115" t="s">
        <v>72</v>
      </c>
      <c r="C15" s="115"/>
      <c r="D15" s="115"/>
      <c r="E15" s="135" t="s">
        <v>93</v>
      </c>
      <c r="F15" s="142"/>
      <c r="G15" s="146"/>
      <c r="H15" s="151">
        <v>13</v>
      </c>
      <c r="I15" s="92">
        <v>1</v>
      </c>
      <c r="J15" s="155"/>
    </row>
    <row r="16" spans="1:10" ht="18.2" customHeight="1">
      <c r="A16" s="59"/>
      <c r="B16" s="115"/>
      <c r="C16" s="115"/>
      <c r="D16" s="115"/>
      <c r="E16" s="135" t="s">
        <v>94</v>
      </c>
      <c r="F16" s="142"/>
      <c r="G16" s="146"/>
      <c r="H16" s="151">
        <v>14</v>
      </c>
      <c r="I16" s="92">
        <v>1</v>
      </c>
      <c r="J16" s="155"/>
    </row>
    <row r="17" spans="1:10" ht="24.2" customHeight="1">
      <c r="A17" s="59"/>
      <c r="B17" s="55" t="s">
        <v>73</v>
      </c>
      <c r="C17" s="71"/>
      <c r="D17" s="71"/>
      <c r="E17" s="71"/>
      <c r="F17" s="71"/>
      <c r="G17" s="80"/>
      <c r="H17" s="151">
        <v>15</v>
      </c>
      <c r="I17" s="92">
        <v>1</v>
      </c>
      <c r="J17" s="155"/>
    </row>
    <row r="18" spans="1:10" ht="120">
      <c r="A18" s="59"/>
      <c r="B18" s="116" t="s">
        <v>74</v>
      </c>
      <c r="C18" s="127"/>
      <c r="D18" s="127"/>
      <c r="E18" s="127"/>
      <c r="F18" s="127"/>
      <c r="G18" s="147"/>
      <c r="H18" s="151">
        <v>16</v>
      </c>
      <c r="I18" s="92">
        <v>138</v>
      </c>
      <c r="J18" s="155"/>
    </row>
    <row r="19" spans="1:10" ht="120">
      <c r="A19" s="59"/>
      <c r="B19" s="116" t="s">
        <v>75</v>
      </c>
      <c r="C19" s="127"/>
      <c r="D19" s="127"/>
      <c r="E19" s="127"/>
      <c r="F19" s="127"/>
      <c r="G19" s="147"/>
      <c r="H19" s="151">
        <v>17</v>
      </c>
      <c r="I19" s="92">
        <v>347</v>
      </c>
      <c r="J19" s="155"/>
    </row>
    <row r="20" spans="1:10" ht="132">
      <c r="A20" s="59"/>
      <c r="B20" s="116" t="s">
        <v>76</v>
      </c>
      <c r="C20" s="127"/>
      <c r="D20" s="127"/>
      <c r="E20" s="127"/>
      <c r="F20" s="127"/>
      <c r="G20" s="147"/>
      <c r="H20" s="151">
        <v>18</v>
      </c>
      <c r="I20" s="92">
        <v>4</v>
      </c>
      <c r="J20" s="36"/>
    </row>
    <row r="21" spans="1:10" ht="23.45" customHeight="1">
      <c r="A21" s="60"/>
      <c r="B21" s="61" t="s">
        <v>77</v>
      </c>
      <c r="C21" s="128"/>
      <c r="D21" s="128"/>
      <c r="E21" s="128"/>
      <c r="F21" s="128"/>
      <c r="G21" s="77"/>
      <c r="H21" s="151">
        <v>19</v>
      </c>
      <c r="I21" s="92">
        <v>14</v>
      </c>
      <c r="J21" s="36"/>
    </row>
    <row r="22" spans="1:10" ht="63.75">
      <c r="A22" s="58" t="s">
        <v>24</v>
      </c>
      <c r="B22" s="106" t="s">
        <v>78</v>
      </c>
      <c r="C22" s="123"/>
      <c r="D22" s="58" t="s">
        <v>82</v>
      </c>
      <c r="E22" s="133" t="s">
        <v>95</v>
      </c>
      <c r="F22" s="140"/>
      <c r="G22" s="143"/>
      <c r="H22" s="151">
        <v>20</v>
      </c>
      <c r="I22" s="92">
        <v>120</v>
      </c>
      <c r="J22" s="36"/>
    </row>
    <row r="23" spans="1:10">
      <c r="A23" s="59"/>
      <c r="B23" s="107"/>
      <c r="C23" s="124"/>
      <c r="D23" s="59"/>
      <c r="E23" s="134" t="s">
        <v>89</v>
      </c>
      <c r="F23" s="141"/>
      <c r="G23" s="144"/>
      <c r="H23" s="151">
        <v>21</v>
      </c>
      <c r="I23" s="92">
        <v>40</v>
      </c>
      <c r="J23" s="36"/>
    </row>
    <row r="24" spans="1:10">
      <c r="A24" s="59"/>
      <c r="B24" s="107"/>
      <c r="C24" s="124"/>
      <c r="D24" s="60"/>
      <c r="E24" s="134" t="s">
        <v>96</v>
      </c>
      <c r="F24" s="141"/>
      <c r="G24" s="144"/>
      <c r="H24" s="151">
        <v>22</v>
      </c>
      <c r="I24" s="92"/>
      <c r="J24" s="36"/>
    </row>
    <row r="25" spans="1:10">
      <c r="A25" s="59"/>
      <c r="B25" s="107"/>
      <c r="C25" s="124"/>
      <c r="D25" s="58" t="s">
        <v>83</v>
      </c>
      <c r="E25" s="133" t="s">
        <v>95</v>
      </c>
      <c r="F25" s="140"/>
      <c r="G25" s="143"/>
      <c r="H25" s="151">
        <v>23</v>
      </c>
      <c r="I25" s="92">
        <v>89</v>
      </c>
      <c r="J25" s="36"/>
    </row>
    <row r="26" spans="1:10">
      <c r="A26" s="59"/>
      <c r="B26" s="107"/>
      <c r="C26" s="124"/>
      <c r="D26" s="59"/>
      <c r="E26" s="134" t="s">
        <v>89</v>
      </c>
      <c r="F26" s="141"/>
      <c r="G26" s="144"/>
      <c r="H26" s="151">
        <v>24</v>
      </c>
      <c r="I26" s="92">
        <v>55</v>
      </c>
      <c r="J26" s="36"/>
    </row>
    <row r="27" spans="1:10">
      <c r="A27" s="59"/>
      <c r="B27" s="107"/>
      <c r="C27" s="124"/>
      <c r="D27" s="60"/>
      <c r="E27" s="134" t="s">
        <v>96</v>
      </c>
      <c r="F27" s="141"/>
      <c r="G27" s="144"/>
      <c r="H27" s="151">
        <v>25</v>
      </c>
      <c r="I27" s="92"/>
      <c r="J27" s="36"/>
    </row>
    <row r="28" spans="1:10">
      <c r="A28" s="59"/>
      <c r="B28" s="107"/>
      <c r="C28" s="124"/>
      <c r="D28" s="88" t="s">
        <v>84</v>
      </c>
      <c r="E28" s="133" t="s">
        <v>95</v>
      </c>
      <c r="F28" s="140"/>
      <c r="G28" s="143"/>
      <c r="H28" s="151">
        <v>26</v>
      </c>
      <c r="I28" s="92">
        <v>33</v>
      </c>
      <c r="J28" s="36"/>
    </row>
    <row r="29" spans="1:10">
      <c r="A29" s="59"/>
      <c r="B29" s="107"/>
      <c r="C29" s="124"/>
      <c r="D29" s="88"/>
      <c r="E29" s="134" t="s">
        <v>89</v>
      </c>
      <c r="F29" s="141"/>
      <c r="G29" s="144"/>
      <c r="H29" s="151">
        <v>27</v>
      </c>
      <c r="I29" s="92">
        <v>2</v>
      </c>
      <c r="J29" s="36"/>
    </row>
    <row r="30" spans="1:10">
      <c r="A30" s="59"/>
      <c r="B30" s="108"/>
      <c r="C30" s="125"/>
      <c r="D30" s="88"/>
      <c r="E30" s="134" t="s">
        <v>96</v>
      </c>
      <c r="F30" s="141"/>
      <c r="G30" s="144"/>
      <c r="H30" s="151">
        <v>28</v>
      </c>
      <c r="I30" s="92"/>
      <c r="J30" s="36"/>
    </row>
    <row r="31" spans="1:10" ht="51">
      <c r="A31" s="59"/>
      <c r="B31" s="88" t="s">
        <v>79</v>
      </c>
      <c r="C31" s="88"/>
      <c r="D31" s="61" t="s">
        <v>85</v>
      </c>
      <c r="E31" s="128"/>
      <c r="F31" s="128"/>
      <c r="G31" s="77"/>
      <c r="H31" s="151">
        <v>29</v>
      </c>
      <c r="I31" s="92">
        <v>425</v>
      </c>
      <c r="J31" s="36"/>
    </row>
    <row r="32" spans="1:10">
      <c r="A32" s="59"/>
      <c r="B32" s="88"/>
      <c r="C32" s="88"/>
      <c r="D32" s="61" t="s">
        <v>86</v>
      </c>
      <c r="E32" s="128"/>
      <c r="F32" s="128"/>
      <c r="G32" s="77"/>
      <c r="H32" s="151">
        <v>30</v>
      </c>
      <c r="I32" s="92">
        <v>238</v>
      </c>
      <c r="J32" s="36"/>
    </row>
    <row r="33" spans="1:10" ht="25.5">
      <c r="A33" s="59"/>
      <c r="B33" s="88"/>
      <c r="C33" s="88"/>
      <c r="D33" s="129" t="s">
        <v>87</v>
      </c>
      <c r="E33" s="136"/>
      <c r="F33" s="136"/>
      <c r="G33" s="148"/>
      <c r="H33" s="151">
        <v>31</v>
      </c>
      <c r="I33" s="92">
        <v>8</v>
      </c>
      <c r="J33" s="36"/>
    </row>
    <row r="34" spans="1:10" ht="120">
      <c r="A34" s="59"/>
      <c r="B34" s="116" t="s">
        <v>74</v>
      </c>
      <c r="C34" s="127"/>
      <c r="D34" s="127"/>
      <c r="E34" s="127"/>
      <c r="F34" s="127"/>
      <c r="G34" s="147"/>
      <c r="H34" s="151">
        <v>32</v>
      </c>
      <c r="I34" s="92">
        <v>50</v>
      </c>
      <c r="J34" s="36"/>
    </row>
    <row r="35" spans="1:10" ht="120">
      <c r="A35" s="59"/>
      <c r="B35" s="116" t="s">
        <v>75</v>
      </c>
      <c r="C35" s="127"/>
      <c r="D35" s="127"/>
      <c r="E35" s="127"/>
      <c r="F35" s="127"/>
      <c r="G35" s="147"/>
      <c r="H35" s="151">
        <v>33</v>
      </c>
      <c r="I35" s="92">
        <v>174</v>
      </c>
      <c r="J35" s="36"/>
    </row>
    <row r="36" spans="1:10" ht="168">
      <c r="A36" s="59"/>
      <c r="B36" s="116" t="s">
        <v>80</v>
      </c>
      <c r="C36" s="127"/>
      <c r="D36" s="127"/>
      <c r="E36" s="127"/>
      <c r="F36" s="127"/>
      <c r="G36" s="147"/>
      <c r="H36" s="151">
        <v>34</v>
      </c>
      <c r="I36" s="92">
        <v>156</v>
      </c>
      <c r="J36" s="36"/>
    </row>
    <row r="37" spans="1:10" ht="37.700000000000003" customHeight="1">
      <c r="A37" s="60"/>
      <c r="B37" s="61" t="s">
        <v>81</v>
      </c>
      <c r="C37" s="128"/>
      <c r="D37" s="128"/>
      <c r="E37" s="128"/>
      <c r="F37" s="128"/>
      <c r="G37" s="77"/>
      <c r="H37" s="151">
        <v>35</v>
      </c>
      <c r="I37" s="92">
        <v>20</v>
      </c>
      <c r="J37" s="36"/>
    </row>
    <row r="38" spans="1:10" ht="229.5">
      <c r="A38" s="106" t="s">
        <v>60</v>
      </c>
      <c r="B38" s="117"/>
      <c r="C38" s="123"/>
      <c r="D38" s="130" t="s">
        <v>82</v>
      </c>
      <c r="E38" s="137"/>
      <c r="F38" s="137"/>
      <c r="G38" s="145"/>
      <c r="H38" s="151">
        <v>36</v>
      </c>
      <c r="I38" s="93">
        <v>64</v>
      </c>
      <c r="J38" s="36"/>
    </row>
    <row r="39" spans="1:10">
      <c r="A39" s="107"/>
      <c r="B39" s="118"/>
      <c r="C39" s="124"/>
      <c r="D39" s="130" t="s">
        <v>83</v>
      </c>
      <c r="E39" s="137"/>
      <c r="F39" s="137"/>
      <c r="G39" s="145"/>
      <c r="H39" s="151">
        <v>37</v>
      </c>
      <c r="I39" s="93">
        <v>39</v>
      </c>
      <c r="J39" s="36"/>
    </row>
    <row r="40" spans="1:10">
      <c r="A40" s="108"/>
      <c r="B40" s="119"/>
      <c r="C40" s="125"/>
      <c r="D40" s="130" t="s">
        <v>84</v>
      </c>
      <c r="E40" s="137"/>
      <c r="F40" s="137"/>
      <c r="G40" s="145"/>
      <c r="H40" s="151">
        <v>38</v>
      </c>
      <c r="I40" s="93">
        <v>5</v>
      </c>
      <c r="J40" s="36"/>
    </row>
    <row r="41" spans="1:10" ht="14.45" customHeight="1">
      <c r="A41" s="70" t="s">
        <v>61</v>
      </c>
      <c r="B41" s="70"/>
      <c r="C41" s="70"/>
      <c r="D41" s="70"/>
      <c r="E41" s="70"/>
      <c r="F41" s="70"/>
      <c r="G41" s="70"/>
      <c r="H41" s="70"/>
      <c r="I41" s="70"/>
      <c r="J41" s="36"/>
    </row>
    <row r="42" spans="1:10" ht="15.95" customHeight="1">
      <c r="A42" s="189" t="s">
        <v>62</v>
      </c>
      <c r="B42" s="190"/>
      <c r="C42" s="190"/>
      <c r="D42" s="190"/>
      <c r="E42" s="190"/>
      <c r="F42" s="190"/>
      <c r="G42" s="191"/>
      <c r="H42" s="152">
        <v>39</v>
      </c>
      <c r="I42" s="92">
        <v>39</v>
      </c>
      <c r="J42" s="36"/>
    </row>
    <row r="43" spans="1:10" ht="14.45" customHeight="1">
      <c r="A43" s="109" t="s">
        <v>63</v>
      </c>
      <c r="B43" s="120"/>
      <c r="C43" s="120"/>
      <c r="D43" s="120"/>
      <c r="E43" s="120"/>
      <c r="F43" s="120"/>
      <c r="G43" s="149"/>
      <c r="H43" s="152">
        <v>40</v>
      </c>
      <c r="I43" s="92">
        <v>25</v>
      </c>
      <c r="J43" s="36"/>
    </row>
    <row r="44" spans="1:10" ht="12.95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spans="1:10" ht="15.95" customHeight="1">
      <c r="A45" s="110" t="s">
        <v>64</v>
      </c>
      <c r="B45" s="5"/>
      <c r="C45" s="5"/>
      <c r="D45" s="5"/>
      <c r="E45" s="5"/>
      <c r="F45" s="5"/>
      <c r="G45" s="5"/>
      <c r="H45" s="5"/>
      <c r="I45" s="5"/>
    </row>
    <row r="46" spans="1:10" ht="16.7" customHeight="1">
      <c r="A46" s="111" t="s">
        <v>65</v>
      </c>
      <c r="B46" s="121"/>
      <c r="C46" s="121"/>
      <c r="D46" s="131"/>
      <c r="E46" s="138" t="s">
        <v>97</v>
      </c>
      <c r="F46" s="138"/>
      <c r="G46" s="138"/>
      <c r="H46" s="138"/>
      <c r="I46" s="138"/>
      <c r="J46" s="36"/>
    </row>
    <row r="47" spans="1:10" ht="48.4" customHeight="1">
      <c r="A47" s="112"/>
      <c r="B47" s="122"/>
      <c r="C47" s="122"/>
      <c r="D47" s="132"/>
      <c r="E47" s="139" t="s">
        <v>98</v>
      </c>
      <c r="F47" s="139" t="s">
        <v>99</v>
      </c>
      <c r="G47" s="139" t="s">
        <v>100</v>
      </c>
      <c r="H47" s="139" t="s">
        <v>102</v>
      </c>
      <c r="I47" s="154" t="s">
        <v>104</v>
      </c>
      <c r="J47" s="36"/>
    </row>
    <row r="48" spans="1:10" ht="14.45" customHeight="1">
      <c r="A48" s="113" t="s">
        <v>66</v>
      </c>
      <c r="B48" s="113"/>
      <c r="C48" s="113"/>
      <c r="D48" s="113"/>
      <c r="E48" s="92">
        <v>1597</v>
      </c>
      <c r="F48" s="92">
        <v>44</v>
      </c>
      <c r="G48" s="92">
        <v>6</v>
      </c>
      <c r="H48" s="92">
        <v>1</v>
      </c>
      <c r="I48" s="92"/>
      <c r="J48" s="36"/>
    </row>
    <row r="49" spans="1:10" ht="14.45" customHeight="1">
      <c r="A49" s="113" t="s">
        <v>67</v>
      </c>
      <c r="B49" s="113"/>
      <c r="C49" s="113"/>
      <c r="D49" s="113"/>
      <c r="E49" s="92">
        <v>347</v>
      </c>
      <c r="F49" s="92">
        <v>83</v>
      </c>
      <c r="G49" s="92">
        <v>2</v>
      </c>
      <c r="H49" s="92">
        <v>1</v>
      </c>
      <c r="I49" s="92"/>
      <c r="J49" s="36"/>
    </row>
    <row r="50" spans="1:10" ht="14.45" customHeight="1">
      <c r="A50" s="113" t="s">
        <v>68</v>
      </c>
      <c r="B50" s="113"/>
      <c r="C50" s="113"/>
      <c r="D50" s="113"/>
      <c r="E50" s="92">
        <v>144</v>
      </c>
      <c r="F50" s="92">
        <v>6</v>
      </c>
      <c r="G50" s="92"/>
      <c r="H50" s="92"/>
      <c r="I50" s="92"/>
      <c r="J50" s="36"/>
    </row>
    <row r="51" spans="1:10" ht="12.9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10" ht="12.95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10" ht="12.95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10" ht="12.9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10" ht="12.9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10" ht="12.9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10" ht="12.9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10" ht="12.95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10" ht="12.9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10" ht="12.9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10" ht="12.9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10" ht="12.95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10" ht="12.9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10" ht="12.95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2.95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2.95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9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9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95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2.95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2.9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2.9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2.9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2.9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2.9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2.9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2.9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2.9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2.9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2.9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9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9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9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9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9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9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9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9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9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9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9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9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9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9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9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2.9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2.9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2.9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9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9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9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9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9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9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2.9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2.9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2.9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2.95" customHeight="1">
      <c r="A108" s="12"/>
    </row>
    <row r="109" spans="1:9" ht="12.95" customHeight="1">
      <c r="A109" s="12"/>
    </row>
    <row r="110" spans="1:9" ht="12.95" customHeight="1">
      <c r="A110" s="12"/>
    </row>
  </sheetData>
  <mergeCells count="1">
    <mergeCell ref="A42:G42"/>
  </mergeCells>
  <printOptions horizontalCentered="1"/>
  <pageMargins left="0.31496062992125984" right="0.31496062992125984" top="0.74803149606299213" bottom="1.3385826771653544" header="0.31496062992125984" footer="0.9055118110236221"/>
  <pageSetup paperSize="9" scale="84" firstPageNumber="3" orientation="portrait" useFirstPageNumber="1"/>
  <headerFooter alignWithMargins="0">
    <oddFooter>&amp;R3&amp;L4375AB17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/>
  <cols>
    <col min="1" max="1" width="4.42578125" customWidth="1"/>
    <col min="2" max="2" width="57.5703125" customWidth="1"/>
    <col min="4" max="4" width="10.28515625" customWidth="1"/>
  </cols>
  <sheetData>
    <row r="1" spans="1:5" ht="18.2" customHeight="1">
      <c r="A1" s="156" t="s">
        <v>105</v>
      </c>
      <c r="B1" s="166"/>
      <c r="C1" s="166"/>
      <c r="D1" s="166"/>
    </row>
    <row r="2" spans="1:5" ht="25.7" customHeight="1">
      <c r="A2" s="87" t="s">
        <v>21</v>
      </c>
      <c r="B2" s="94"/>
      <c r="C2" s="150" t="s">
        <v>101</v>
      </c>
      <c r="D2" s="150" t="s">
        <v>103</v>
      </c>
      <c r="E2" s="36"/>
    </row>
    <row r="3" spans="1:5" ht="29.45" customHeight="1">
      <c r="A3" s="70" t="s">
        <v>106</v>
      </c>
      <c r="B3" s="70"/>
      <c r="C3" s="151">
        <v>1</v>
      </c>
      <c r="D3" s="179">
        <f>IF('розділ 1'!I33&lt;&gt;0,'розділ 1'!J33*100/'розділ 1'!I33,0)</f>
        <v>3.6339165545087484</v>
      </c>
      <c r="E3" s="36"/>
    </row>
    <row r="4" spans="1:5" ht="16.7" customHeight="1">
      <c r="A4" s="82" t="s">
        <v>107</v>
      </c>
      <c r="B4" s="113" t="s">
        <v>117</v>
      </c>
      <c r="C4" s="151">
        <v>2</v>
      </c>
      <c r="D4" s="179">
        <f>IF('розділ 1'!I14&lt;&gt;0,'розділ 1'!J14*100/'розділ 1'!I14,0)</f>
        <v>8.2568807339449535</v>
      </c>
      <c r="E4" s="36"/>
    </row>
    <row r="5" spans="1:5" ht="16.7" customHeight="1">
      <c r="A5" s="157"/>
      <c r="B5" s="113" t="s">
        <v>118</v>
      </c>
      <c r="C5" s="151">
        <v>3</v>
      </c>
      <c r="D5" s="179">
        <f>IF('розділ 1'!I26&lt;&gt;0,'розділ 1'!J26*100/'розділ 1'!I26,0)</f>
        <v>1.814516129032258</v>
      </c>
      <c r="E5" s="36"/>
    </row>
    <row r="6" spans="1:5" ht="16.7" customHeight="1">
      <c r="A6" s="83"/>
      <c r="B6" s="167" t="s">
        <v>119</v>
      </c>
      <c r="C6" s="151">
        <v>4</v>
      </c>
      <c r="D6" s="179">
        <f>IF('розділ 1'!I31&lt;&gt;0,'розділ 1'!J31*100/'розділ 1'!I31,0)</f>
        <v>0</v>
      </c>
      <c r="E6" s="36"/>
    </row>
    <row r="7" spans="1:5" ht="16.7" customHeight="1">
      <c r="A7" s="70" t="s">
        <v>108</v>
      </c>
      <c r="B7" s="70"/>
      <c r="C7" s="151">
        <v>5</v>
      </c>
      <c r="D7" s="179">
        <f>IF('розділ 1'!F33&lt;&gt;0,'розділ 1'!G33*100/'розділ 1'!F33,0)</f>
        <v>95.382642154766998</v>
      </c>
      <c r="E7" s="36"/>
    </row>
    <row r="8" spans="1:5" ht="16.7" customHeight="1">
      <c r="A8" s="70" t="s">
        <v>109</v>
      </c>
      <c r="B8" s="70"/>
      <c r="C8" s="151">
        <v>6</v>
      </c>
      <c r="D8" s="180">
        <f>IF('розділ 2'!I43&lt;&gt;0,'розділ 1'!G33/'розділ 2'!I43,0)</f>
        <v>89.24</v>
      </c>
      <c r="E8" s="36"/>
    </row>
    <row r="9" spans="1:5" ht="25.7" customHeight="1">
      <c r="A9" s="70" t="s">
        <v>110</v>
      </c>
      <c r="B9" s="70"/>
      <c r="C9" s="151">
        <v>7</v>
      </c>
      <c r="D9" s="180">
        <f>IF('розділ 2'!I43&lt;&gt;0,'розділ 1'!E33/'розділ 2'!I43,0)</f>
        <v>118.96</v>
      </c>
      <c r="E9" s="36"/>
    </row>
    <row r="10" spans="1:5" ht="16.7" customHeight="1">
      <c r="A10" s="192" t="s">
        <v>111</v>
      </c>
      <c r="B10" s="193"/>
      <c r="C10" s="151">
        <v>8</v>
      </c>
      <c r="D10" s="92">
        <v>26</v>
      </c>
      <c r="E10" s="36"/>
    </row>
    <row r="11" spans="1:5" ht="16.7" customHeight="1">
      <c r="A11" s="113" t="s">
        <v>66</v>
      </c>
      <c r="B11" s="113"/>
      <c r="C11" s="151">
        <v>9</v>
      </c>
      <c r="D11" s="92">
        <v>14</v>
      </c>
      <c r="E11" s="36"/>
    </row>
    <row r="12" spans="1:5" ht="16.7" customHeight="1">
      <c r="A12" s="113" t="s">
        <v>67</v>
      </c>
      <c r="B12" s="113"/>
      <c r="C12" s="151">
        <v>10</v>
      </c>
      <c r="D12" s="92">
        <v>70</v>
      </c>
      <c r="E12" s="36"/>
    </row>
    <row r="13" spans="1:5" ht="16.7" customHeight="1">
      <c r="A13" s="113" t="s">
        <v>68</v>
      </c>
      <c r="B13" s="113"/>
      <c r="C13" s="151">
        <v>11</v>
      </c>
      <c r="D13" s="92">
        <v>31</v>
      </c>
      <c r="E13" s="36"/>
    </row>
    <row r="14" spans="1:5">
      <c r="A14" s="158"/>
      <c r="B14" s="158"/>
      <c r="C14" s="86"/>
      <c r="D14" s="86"/>
    </row>
    <row r="15" spans="1:5">
      <c r="A15" s="159"/>
      <c r="B15" s="159"/>
      <c r="C15" s="170"/>
      <c r="D15" s="170"/>
    </row>
    <row r="16" spans="1:5">
      <c r="A16" s="159"/>
      <c r="B16" s="159"/>
      <c r="C16" s="170"/>
      <c r="D16" s="170"/>
    </row>
    <row r="17" spans="1:7" ht="15.95" customHeight="1">
      <c r="A17" s="160" t="s">
        <v>112</v>
      </c>
      <c r="B17" s="160"/>
      <c r="C17" s="171" t="s">
        <v>121</v>
      </c>
      <c r="D17" s="171"/>
      <c r="E17" s="12"/>
      <c r="F17" s="12"/>
      <c r="G17" s="178"/>
    </row>
    <row r="18" spans="1:7" ht="12.95" customHeight="1">
      <c r="A18" s="161"/>
      <c r="B18" s="168" t="s">
        <v>120</v>
      </c>
      <c r="C18" s="172" t="s">
        <v>122</v>
      </c>
      <c r="D18" s="172"/>
      <c r="E18" s="12"/>
      <c r="F18" s="12"/>
      <c r="G18" s="12"/>
    </row>
    <row r="19" spans="1:7" ht="12.95" customHeight="1">
      <c r="A19" s="161"/>
      <c r="B19" s="161"/>
      <c r="C19" s="173"/>
      <c r="D19" s="173"/>
      <c r="E19" s="12"/>
      <c r="F19" s="12"/>
      <c r="G19" s="12"/>
    </row>
    <row r="20" spans="1:7" ht="15.95" customHeight="1">
      <c r="A20" s="162" t="s">
        <v>113</v>
      </c>
      <c r="B20" s="161"/>
      <c r="C20" s="171" t="s">
        <v>123</v>
      </c>
      <c r="D20" s="171"/>
      <c r="E20" s="176"/>
      <c r="F20" s="176"/>
      <c r="G20" s="176"/>
    </row>
    <row r="21" spans="1:7" ht="12.95" customHeight="1">
      <c r="A21" s="163"/>
      <c r="B21" s="168" t="s">
        <v>120</v>
      </c>
      <c r="C21" s="172" t="s">
        <v>122</v>
      </c>
      <c r="D21" s="172"/>
      <c r="E21" s="12"/>
      <c r="F21" s="12"/>
      <c r="G21" s="12"/>
    </row>
    <row r="22" spans="1:7" ht="12.95" customHeight="1">
      <c r="A22" s="164" t="s">
        <v>114</v>
      </c>
      <c r="B22" s="169"/>
      <c r="C22" s="174" t="s">
        <v>124</v>
      </c>
      <c r="D22" s="174"/>
      <c r="E22" s="173"/>
      <c r="F22" s="173"/>
      <c r="G22" s="12"/>
    </row>
    <row r="23" spans="1:7" ht="15.95" customHeight="1">
      <c r="A23" s="165" t="s">
        <v>115</v>
      </c>
      <c r="B23" s="169"/>
      <c r="C23" s="120"/>
      <c r="D23" s="120"/>
      <c r="E23" s="173"/>
      <c r="F23" s="173"/>
      <c r="G23" s="12"/>
    </row>
    <row r="24" spans="1:7" ht="15.95" customHeight="1">
      <c r="A24" s="164" t="s">
        <v>116</v>
      </c>
      <c r="B24" s="169"/>
      <c r="C24" s="120" t="s">
        <v>125</v>
      </c>
      <c r="D24" s="120"/>
    </row>
    <row r="25" spans="1:7">
      <c r="C25" s="86"/>
      <c r="D25" s="86"/>
    </row>
    <row r="26" spans="1:7" ht="12.95" customHeight="1">
      <c r="C26" s="175" t="s">
        <v>126</v>
      </c>
      <c r="D26" s="175"/>
      <c r="E26" s="177"/>
    </row>
  </sheetData>
  <mergeCells count="1">
    <mergeCell ref="A10:B10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/>
  <headerFooter alignWithMargins="0">
    <oddFooter>&amp;R4&amp;L4375AB17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 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ksa_admin1</dc:creator>
  <cp:lastModifiedBy>Користувач Windows</cp:lastModifiedBy>
  <dcterms:created xsi:type="dcterms:W3CDTF">2021-10-07T07:49:07Z</dcterms:created>
  <dcterms:modified xsi:type="dcterms:W3CDTF">2021-10-07T07:49:07Z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4375AB17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