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<sst xmlns="http://schemas.openxmlformats.org/spreadsheetml/2006/main" count="167" uniqueCount="125">
  <si>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</si>
  <si>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</si>
  <si>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</si>
  <si>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</si>
  <si>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</si>
  <si>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</si>
  <si>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</si>
  <si>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</si>
  <si>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</si>
  <si>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</si>
  <si>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</si>
  <si>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</si>
  <si>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</si>
  <si>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</si>
  <si>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</si>
  <si>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</si>
  <si>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</si>
  <si>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</si>
  <si>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</si>
  <si>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</si>
  <si>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</si>
  <si>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</si>
  <si>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</si>
  <si>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</si>
  <si>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</si>
  <si>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</si>
  <si>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</si>
  <si>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</si>
  <si>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</si>
  <si>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</si>
  <si>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</si>
  <si>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</si>
  <si>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</si>
  <si>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</si>
  <si>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</si>
  <si>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</si>
  <si>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</si>
  <si>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</si>
  <si>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</si>
  <si>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</si>
  <si>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</si>
  <si>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</si>
  <si>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</si>
  <si>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</si>
  <si>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</si>
  <si>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</si>
  <si>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</si>
  <si>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</si>
  <si>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</si>
  <si>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</si>
  <si>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</si>
  <si>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</si>
  <si>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</si>
  <si>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</si>
  <si>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</si>
  <si>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</si>
  <si>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</si>
  <si>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</si>
  <si>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</si>
  <si>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</si>
  <si>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</si>
  <si>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</si>
  <si>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</si>
  <si>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</si>
  <si>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</si>
  <si>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</si>
  <si>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</si>
  <si>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</si>
  <si>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</si>
  <si>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</si>
  <si>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</si>
  <si>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</si>
  <si>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</si>
  <si>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</si>
  <si>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</si>
  <si>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</si>
  <si>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</si>
  <si>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</si>
  <si>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</si>
  <si>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</si>
  <si>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</si>
  <si>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</si>
  <si>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</si>
  <si>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</si>
  <si>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</si>
  <si>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</si>
  <si>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</si>
  <si>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</si>
  <si>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</si>
  <si>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</si>
  <si>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</si>
  <si>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</si>
  <si>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</si>
  <si>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</si>
  <si>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</si>
  <si>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</si>
  <si>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</si>
  <si>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</si>
  <si>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</si>
  <si>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</si>
  <si>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</si>
  <si>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</si>
  <si>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</si>
  <si>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</si>
  <si>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</si>
  <si>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</si>
  <si>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</si>
  <si>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</si>
  <si>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</si>
  <si>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</si>
  <si>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</si>
  <si>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</si>
  <si>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</si>
  <si>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</si>
  <si>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перший квартал 2020 року</t>
  </si>
  <si>
    <t>Херсонський апеляційний суд</t>
  </si>
  <si>
    <t>73000. м. Херсон. 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</si>
  <si>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</si>
  <si>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</si>
  <si>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</si>
  <si>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О.І. Коровайко</t>
  </si>
  <si>
    <t>С.М. Волощук</t>
  </si>
  <si>
    <t>(0552) 420168</t>
  </si>
  <si>
    <t>inbox@ksa.court.gov.ua</t>
  </si>
  <si>
    <t>10 квітня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</si>
</sst>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&amp;L0A24E601&amp;C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274</v>
      </c>
      <c r="F5" s="74">
        <v>152</v>
      </c>
      <c r="G5" s="74">
        <v>148</v>
      </c>
      <c r="H5" s="86" t="s">
        <v>33</v>
      </c>
      <c r="I5" s="74">
        <v>126</v>
      </c>
      <c r="J5" s="74">
        <v>12</v>
      </c>
      <c r="K5" s="83">
        <f>E5-F5</f>
        <v>122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264</v>
      </c>
      <c r="F6" s="74">
        <v>197</v>
      </c>
      <c r="G6" s="74">
        <v>197</v>
      </c>
      <c r="H6" s="74">
        <v>37</v>
      </c>
      <c r="I6" s="74">
        <v>67</v>
      </c>
      <c r="J6" s="74"/>
      <c r="K6" s="83">
        <f>E6-F6</f>
        <v>67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195</v>
      </c>
      <c r="F7" s="74">
        <v>149</v>
      </c>
      <c r="G7" s="74">
        <v>143</v>
      </c>
      <c r="H7" s="74">
        <v>26</v>
      </c>
      <c r="I7" s="74">
        <v>52</v>
      </c>
      <c r="J7" s="74">
        <v>3</v>
      </c>
      <c r="K7" s="83">
        <f>E7-F7</f>
        <v>46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10</v>
      </c>
      <c r="F8" s="74">
        <v>8</v>
      </c>
      <c r="G8" s="74">
        <v>7</v>
      </c>
      <c r="H8" s="74"/>
      <c r="I8" s="74">
        <v>3</v>
      </c>
      <c r="J8" s="74"/>
      <c r="K8" s="83">
        <f>E8-F8</f>
        <v>2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65</v>
      </c>
      <c r="F9" s="74">
        <v>65</v>
      </c>
      <c r="G9" s="74">
        <v>63</v>
      </c>
      <c r="H9" s="74">
        <v>57</v>
      </c>
      <c r="I9" s="74">
        <v>2</v>
      </c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1287</v>
      </c>
      <c r="F10" s="74">
        <v>1287</v>
      </c>
      <c r="G10" s="74">
        <v>1287</v>
      </c>
      <c r="H10" s="74">
        <v>1065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>
        <v>1</v>
      </c>
      <c r="F11" s="74">
        <v>1</v>
      </c>
      <c r="G11" s="74">
        <v>1</v>
      </c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2096</v>
      </c>
      <c r="F14" s="75">
        <f>SUM(F5:F13)</f>
        <v>1859</v>
      </c>
      <c r="G14" s="75">
        <f>SUM(G5:G13)</f>
        <v>1846</v>
      </c>
      <c r="H14" s="75">
        <f>SUM(H5:H13)</f>
        <v>1185</v>
      </c>
      <c r="I14" s="75">
        <f>SUM(I5:I13)</f>
        <v>250</v>
      </c>
      <c r="J14" s="75">
        <f>SUM(J5:J13)</f>
        <v>15</v>
      </c>
      <c r="K14" s="83">
        <f>E14-F14</f>
        <v>237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570</v>
      </c>
      <c r="F19" s="76">
        <v>295</v>
      </c>
      <c r="G19" s="76">
        <v>316</v>
      </c>
      <c r="H19" s="76">
        <v>118</v>
      </c>
      <c r="I19" s="76">
        <v>254</v>
      </c>
      <c r="J19" s="76">
        <v>9</v>
      </c>
      <c r="K19" s="83">
        <f>E19-F19</f>
        <v>275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201</v>
      </c>
      <c r="F20" s="76">
        <v>133</v>
      </c>
      <c r="G20" s="76">
        <v>117</v>
      </c>
      <c r="H20" s="76">
        <v>51</v>
      </c>
      <c r="I20" s="76">
        <v>84</v>
      </c>
      <c r="J20" s="76">
        <v>2</v>
      </c>
      <c r="K20" s="83">
        <f>E20-F20</f>
        <v>68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4</v>
      </c>
      <c r="F22" s="76">
        <v>2</v>
      </c>
      <c r="G22" s="76">
        <v>3</v>
      </c>
      <c r="H22" s="76"/>
      <c r="I22" s="76">
        <v>1</v>
      </c>
      <c r="J22" s="74"/>
      <c r="K22" s="83">
        <f>E22-F22</f>
        <v>2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2</v>
      </c>
      <c r="F24" s="82">
        <v>2</v>
      </c>
      <c r="G24" s="82">
        <v>2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3</v>
      </c>
      <c r="F25" s="76">
        <v>3</v>
      </c>
      <c r="G25" s="76">
        <v>3</v>
      </c>
      <c r="H25" s="76">
        <v>2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780</v>
      </c>
      <c r="F26" s="77">
        <f>SUM(F15:F25)</f>
        <v>435</v>
      </c>
      <c r="G26" s="77">
        <f>SUM(G15:G25)</f>
        <v>441</v>
      </c>
      <c r="H26" s="77">
        <f>SUM(H15:H25)</f>
        <v>171</v>
      </c>
      <c r="I26" s="77">
        <f>SUM(I15:I25)</f>
        <v>339</v>
      </c>
      <c r="J26" s="77">
        <f>SUM(J15:J25)</f>
        <v>11</v>
      </c>
      <c r="K26" s="83">
        <f>E26-F26</f>
        <v>345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124</v>
      </c>
      <c r="F27" s="76">
        <v>99</v>
      </c>
      <c r="G27" s="76">
        <v>85</v>
      </c>
      <c r="H27" s="76">
        <v>34</v>
      </c>
      <c r="I27" s="76">
        <v>39</v>
      </c>
      <c r="J27" s="74"/>
      <c r="K27" s="83">
        <f>E27-F27</f>
        <v>25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2</v>
      </c>
      <c r="F28" s="80"/>
      <c r="G28" s="80">
        <v>2</v>
      </c>
      <c r="H28" s="81" t="s">
        <v>33</v>
      </c>
      <c r="I28" s="80"/>
      <c r="J28" s="74"/>
      <c r="K28" s="83">
        <f>E28-F28</f>
        <v>2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3000</v>
      </c>
      <c r="F31" s="78">
        <f>F14+F26+F27+F29+F30</f>
        <v>2393</v>
      </c>
      <c r="G31" s="78">
        <f>G14+G26+G27+G29+G30</f>
        <v>2372</v>
      </c>
      <c r="H31" s="78">
        <f>H14+H26+H27+H29</f>
        <v>1390</v>
      </c>
      <c r="I31" s="78">
        <f>I14+I26+I27+I29+I30</f>
        <v>628</v>
      </c>
      <c r="J31" s="78">
        <f>J14+J26+J27+J29+J30</f>
        <v>26</v>
      </c>
      <c r="K31" s="83">
        <f>E31-F31</f>
        <v>607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&amp;L0A24E601&amp;CФорма № 2-азс, Підрозділ: Херсонський апеляційний суд,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48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119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93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52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31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26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37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11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2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5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8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4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4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/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134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425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8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8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149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46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90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50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27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1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300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234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5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72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283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14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32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33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39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26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1807</v>
      </c>
      <c r="F47" s="84">
        <v>37</v>
      </c>
      <c r="G47" s="84">
        <v>2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366</v>
      </c>
      <c r="F48" s="84">
        <v>71</v>
      </c>
      <c r="G48" s="84">
        <v>4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82</v>
      </c>
      <c r="F49" s="84">
        <v>3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&amp;L0A24E601&amp;CФорма № 2-азс, Підрозділ: Херсонський апеляційний суд,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4.140127388535032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6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3.2448377581120944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99.12244045131634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91.23076923076923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115.38461538461539</v>
      </c>
    </row>
    <row r="10" spans="1:4" ht="16.5" customHeight="1">
      <c r="A10" s="191" t="s">
        <v>29</v>
      </c>
      <c r="B10" s="193"/>
      <c r="C10" s="13">
        <v>8</v>
      </c>
      <c r="D10" s="85">
        <v>22</v>
      </c>
    </row>
    <row r="11" spans="1:4" ht="16.5" customHeight="1">
      <c r="A11" s="249" t="s">
        <v>42</v>
      </c>
      <c r="B11" s="249"/>
      <c r="C11" s="13">
        <v>9</v>
      </c>
      <c r="D11" s="85">
        <v>11</v>
      </c>
    </row>
    <row r="12" spans="1:4" ht="16.5" customHeight="1">
      <c r="A12" s="249" t="s">
        <v>43</v>
      </c>
      <c r="B12" s="249"/>
      <c r="C12" s="13">
        <v>10</v>
      </c>
      <c r="D12" s="85">
        <v>67</v>
      </c>
    </row>
    <row r="13" spans="1:4" ht="16.5" customHeight="1">
      <c r="A13" s="249" t="s">
        <v>45</v>
      </c>
      <c r="B13" s="249"/>
      <c r="C13" s="13">
        <v>11</v>
      </c>
      <c r="D13" s="85">
        <v>26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123</v>
      </c>
      <c r="D24" s="250"/>
    </row>
    <row r="26" spans="3:5" ht="12.75" customHeight="1">
      <c r="C26" s="251" t="s">
        <v>124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&amp;L0A24E601&amp;CФорма № 2-азс, Підрозділ: Херсонський апеляційний суд,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2017-03-25T12:31:38Z</cp:lastPrinted>
  <dcterms:created xsi:type="dcterms:W3CDTF">2004-04-20T14:33:35Z</dcterms:created>
  <dcterms:modified xsi:type="dcterms:W3CDTF">2020-05-06T05:04:06Z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0A24E601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